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ounts &amp; Cadence" sheetId="1" state="visible" r:id="rId1"/>
    <sheet xmlns:r="http://schemas.openxmlformats.org/officeDocument/2006/relationships" name="Accounts &amp; Cadence (Sample)" sheetId="2" state="visible" r:id="rId2"/>
    <sheet xmlns:r="http://schemas.openxmlformats.org/officeDocument/2006/relationships" name="Year Grid" sheetId="3" state="visible" r:id="rId3"/>
    <sheet xmlns:r="http://schemas.openxmlformats.org/officeDocument/2006/relationships" name="Settings" sheetId="4" state="visible" r:id="rId4"/>
  </sheets>
  <definedNames>
    <definedName name="_xlnm.Print_Titles" localSheetId="0">'Accounts &amp; Cadence'!$7:$7</definedName>
    <definedName name="_xlnm.Print_Titles" localSheetId="1">'Accounts &amp; Cadence (Sample)'!$7:$7</definedName>
    <definedName name="_xlnm.Print_Titles" localSheetId="2">'Year Grid'!$4:$4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b val="1"/>
      <color rgb="001F2A44"/>
      <sz val="16"/>
    </font>
    <font>
      <b val="1"/>
      <color rgb="0044506A"/>
      <sz val="10"/>
    </font>
    <font>
      <i val="1"/>
      <color rgb="006B7280"/>
      <sz val="9"/>
    </font>
    <font>
      <b val="1"/>
      <color rgb="00FFFFFF"/>
      <sz val="10"/>
    </font>
    <font>
      <b val="1"/>
      <sz val="10"/>
    </font>
    <font>
      <b val="1"/>
      <color rgb="001F2A44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center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FF1C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3" customWidth="1" min="4" max="4"/>
    <col width="12" customWidth="1" min="5" max="5"/>
    <col width="12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4.5" customWidth="1" min="16" max="16"/>
    <col width="4.5" customWidth="1" min="17" max="17"/>
    <col width="4.5" customWidth="1" min="18" max="18"/>
    <col width="11" customWidth="1" min="19" max="19"/>
    <col width="22" customWidth="1" min="20" max="20"/>
    <col width="9" customWidth="1" min="21" max="21"/>
  </cols>
  <sheetData>
    <row r="1">
      <c r="A1" s="1" t="inlineStr">
        <is>
          <t>Recurring Service Schedule</t>
        </is>
      </c>
    </row>
    <row r="2">
      <c r="A2" s="2" t="inlineStr">
        <is>
          <t>Company name</t>
        </is>
      </c>
      <c r="C2" s="3" t="n"/>
    </row>
    <row r="3">
      <c r="A3" s="2" t="inlineStr">
        <is>
          <t>Prepared by</t>
        </is>
      </c>
      <c r="C3" s="3" t="n"/>
    </row>
    <row r="4">
      <c r="A4" s="2" t="inlineStr">
        <is>
          <t>Plan year</t>
        </is>
      </c>
      <c r="C4" s="3" t="n"/>
    </row>
    <row r="5">
      <c r="A5" s="2" t="inlineStr">
        <is>
          <t>Schedule as of</t>
        </is>
      </c>
      <c r="C5" s="3" t="n"/>
    </row>
    <row r="7" ht="30" customHeight="1">
      <c r="A7" s="4" t="inlineStr">
        <is>
          <t>Account / Customer</t>
        </is>
      </c>
      <c r="B7" s="4" t="inlineStr">
        <is>
          <t>Address / Site</t>
        </is>
      </c>
      <c r="C7" s="4" t="inlineStr">
        <is>
          <t>Service type</t>
        </is>
      </c>
      <c r="D7" s="4" t="inlineStr">
        <is>
          <t>Cadence</t>
        </is>
      </c>
      <c r="E7" s="4" t="inlineStr">
        <is>
          <t>Last service</t>
        </is>
      </c>
      <c r="F7" s="4" t="inlineStr">
        <is>
          <t>Next due</t>
        </is>
      </c>
      <c r="G7" s="4" t="inlineStr">
        <is>
          <t>Jan</t>
        </is>
      </c>
      <c r="H7" s="4" t="inlineStr">
        <is>
          <t>Feb</t>
        </is>
      </c>
      <c r="I7" s="4" t="inlineStr">
        <is>
          <t>Mar</t>
        </is>
      </c>
      <c r="J7" s="4" t="inlineStr">
        <is>
          <t>Apr</t>
        </is>
      </c>
      <c r="K7" s="4" t="inlineStr">
        <is>
          <t>May</t>
        </is>
      </c>
      <c r="L7" s="4" t="inlineStr">
        <is>
          <t>Jun</t>
        </is>
      </c>
      <c r="M7" s="4" t="inlineStr">
        <is>
          <t>Jul</t>
        </is>
      </c>
      <c r="N7" s="4" t="inlineStr">
        <is>
          <t>Aug</t>
        </is>
      </c>
      <c r="O7" s="4" t="inlineStr">
        <is>
          <t>Sep</t>
        </is>
      </c>
      <c r="P7" s="4" t="inlineStr">
        <is>
          <t>Oct</t>
        </is>
      </c>
      <c r="Q7" s="4" t="inlineStr">
        <is>
          <t>Nov</t>
        </is>
      </c>
      <c r="R7" s="4" t="inlineStr">
        <is>
          <t>Dec</t>
        </is>
      </c>
      <c r="S7" s="4" t="inlineStr">
        <is>
          <t>Custom weeks</t>
        </is>
      </c>
      <c r="T7" s="4" t="inlineStr">
        <is>
          <t>Notes / special instructions</t>
        </is>
      </c>
      <c r="U7" s="4" t="inlineStr">
        <is>
          <t>Status</t>
        </is>
      </c>
    </row>
    <row r="8">
      <c r="A8" s="5" t="n"/>
      <c r="B8" s="5" t="n"/>
      <c r="C8" s="5" t="n"/>
      <c r="D8" s="5" t="n"/>
      <c r="E8" s="6" t="n"/>
      <c r="F8" s="7">
        <f>IF($E8="","",IF(IF($D8="Monthly",Settings!$B$4,IF($D8="Bi-monthly",Settings!$B$5,IF($D8="Quarterly",Settings!$B$6,IF($D8="Custom-weeks",$S8,""))))="","",$E8+(IF($D8="Monthly",Settings!$B$4,IF($D8="Bi-monthly",Settings!$B$5,IF($D8="Quarterly",Settings!$B$6,IF($D8="Custom-weeks",$S8,"")))))*7))</f>
        <v/>
      </c>
      <c r="G8" s="8">
        <f>IF($U8="On hold","",IF($E8="","",IF($D8="Monthly","X",IF($D8="Bi-monthly",IF(MOD(MOD(1-MONTH($E8),12),2)=0,"X",""),IF($D8="Quarterly",IF(MOD(MOD(1-MONTH($E8),12),3)=0,"X",""),IF($D8="Custom-weeks",IF($S8="","",IF(MOD((EDATE(DATE(YEAR($E8),MONTH($E8),1),MOD(1-MONTH($E8),12))-DATE(YEAR($E8),MONTH($E8),1)),$S8*7)&lt;7,"X",IF(MOD((EDATE(DATE(YEAR($E8),MONTH($E8),1),MOD(1-MONTH($E8),12))-DATE(YEAR($E8),MONTH($E8),1)),$S8*7)&gt;($S8*7-7),"X",""))),""))))))</f>
        <v/>
      </c>
      <c r="H8" s="8">
        <f>IF($U8="On hold","",IF($E8="","",IF($D8="Monthly","X",IF($D8="Bi-monthly",IF(MOD(MOD(2-MONTH($E8),12),2)=0,"X",""),IF($D8="Quarterly",IF(MOD(MOD(2-MONTH($E8),12),3)=0,"X",""),IF($D8="Custom-weeks",IF($S8="","",IF(MOD((EDATE(DATE(YEAR($E8),MONTH($E8),1),MOD(2-MONTH($E8),12))-DATE(YEAR($E8),MONTH($E8),1)),$S8*7)&lt;7,"X",IF(MOD((EDATE(DATE(YEAR($E8),MONTH($E8),1),MOD(2-MONTH($E8),12))-DATE(YEAR($E8),MONTH($E8),1)),$S8*7)&gt;($S8*7-7),"X",""))),""))))))</f>
        <v/>
      </c>
      <c r="I8" s="8">
        <f>IF($U8="On hold","",IF($E8="","",IF($D8="Monthly","X",IF($D8="Bi-monthly",IF(MOD(MOD(3-MONTH($E8),12),2)=0,"X",""),IF($D8="Quarterly",IF(MOD(MOD(3-MONTH($E8),12),3)=0,"X",""),IF($D8="Custom-weeks",IF($S8="","",IF(MOD((EDATE(DATE(YEAR($E8),MONTH($E8),1),MOD(3-MONTH($E8),12))-DATE(YEAR($E8),MONTH($E8),1)),$S8*7)&lt;7,"X",IF(MOD((EDATE(DATE(YEAR($E8),MONTH($E8),1),MOD(3-MONTH($E8),12))-DATE(YEAR($E8),MONTH($E8),1)),$S8*7)&gt;($S8*7-7),"X",""))),""))))))</f>
        <v/>
      </c>
      <c r="J8" s="8">
        <f>IF($U8="On hold","",IF($E8="","",IF($D8="Monthly","X",IF($D8="Bi-monthly",IF(MOD(MOD(4-MONTH($E8),12),2)=0,"X",""),IF($D8="Quarterly",IF(MOD(MOD(4-MONTH($E8),12),3)=0,"X",""),IF($D8="Custom-weeks",IF($S8="","",IF(MOD((EDATE(DATE(YEAR($E8),MONTH($E8),1),MOD(4-MONTH($E8),12))-DATE(YEAR($E8),MONTH($E8),1)),$S8*7)&lt;7,"X",IF(MOD((EDATE(DATE(YEAR($E8),MONTH($E8),1),MOD(4-MONTH($E8),12))-DATE(YEAR($E8),MONTH($E8),1)),$S8*7)&gt;($S8*7-7),"X",""))),""))))))</f>
        <v/>
      </c>
      <c r="K8" s="8">
        <f>IF($U8="On hold","",IF($E8="","",IF($D8="Monthly","X",IF($D8="Bi-monthly",IF(MOD(MOD(5-MONTH($E8),12),2)=0,"X",""),IF($D8="Quarterly",IF(MOD(MOD(5-MONTH($E8),12),3)=0,"X",""),IF($D8="Custom-weeks",IF($S8="","",IF(MOD((EDATE(DATE(YEAR($E8),MONTH($E8),1),MOD(5-MONTH($E8),12))-DATE(YEAR($E8),MONTH($E8),1)),$S8*7)&lt;7,"X",IF(MOD((EDATE(DATE(YEAR($E8),MONTH($E8),1),MOD(5-MONTH($E8),12))-DATE(YEAR($E8),MONTH($E8),1)),$S8*7)&gt;($S8*7-7),"X",""))),""))))))</f>
        <v/>
      </c>
      <c r="L8" s="8">
        <f>IF($U8="On hold","",IF($E8="","",IF($D8="Monthly","X",IF($D8="Bi-monthly",IF(MOD(MOD(6-MONTH($E8),12),2)=0,"X",""),IF($D8="Quarterly",IF(MOD(MOD(6-MONTH($E8),12),3)=0,"X",""),IF($D8="Custom-weeks",IF($S8="","",IF(MOD((EDATE(DATE(YEAR($E8),MONTH($E8),1),MOD(6-MONTH($E8),12))-DATE(YEAR($E8),MONTH($E8),1)),$S8*7)&lt;7,"X",IF(MOD((EDATE(DATE(YEAR($E8),MONTH($E8),1),MOD(6-MONTH($E8),12))-DATE(YEAR($E8),MONTH($E8),1)),$S8*7)&gt;($S8*7-7),"X",""))),""))))))</f>
        <v/>
      </c>
      <c r="M8" s="8">
        <f>IF($U8="On hold","",IF($E8="","",IF($D8="Monthly","X",IF($D8="Bi-monthly",IF(MOD(MOD(7-MONTH($E8),12),2)=0,"X",""),IF($D8="Quarterly",IF(MOD(MOD(7-MONTH($E8),12),3)=0,"X",""),IF($D8="Custom-weeks",IF($S8="","",IF(MOD((EDATE(DATE(YEAR($E8),MONTH($E8),1),MOD(7-MONTH($E8),12))-DATE(YEAR($E8),MONTH($E8),1)),$S8*7)&lt;7,"X",IF(MOD((EDATE(DATE(YEAR($E8),MONTH($E8),1),MOD(7-MONTH($E8),12))-DATE(YEAR($E8),MONTH($E8),1)),$S8*7)&gt;($S8*7-7),"X",""))),""))))))</f>
        <v/>
      </c>
      <c r="N8" s="8">
        <f>IF($U8="On hold","",IF($E8="","",IF($D8="Monthly","X",IF($D8="Bi-monthly",IF(MOD(MOD(8-MONTH($E8),12),2)=0,"X",""),IF($D8="Quarterly",IF(MOD(MOD(8-MONTH($E8),12),3)=0,"X",""),IF($D8="Custom-weeks",IF($S8="","",IF(MOD((EDATE(DATE(YEAR($E8),MONTH($E8),1),MOD(8-MONTH($E8),12))-DATE(YEAR($E8),MONTH($E8),1)),$S8*7)&lt;7,"X",IF(MOD((EDATE(DATE(YEAR($E8),MONTH($E8),1),MOD(8-MONTH($E8),12))-DATE(YEAR($E8),MONTH($E8),1)),$S8*7)&gt;($S8*7-7),"X",""))),""))))))</f>
        <v/>
      </c>
      <c r="O8" s="8">
        <f>IF($U8="On hold","",IF($E8="","",IF($D8="Monthly","X",IF($D8="Bi-monthly",IF(MOD(MOD(9-MONTH($E8),12),2)=0,"X",""),IF($D8="Quarterly",IF(MOD(MOD(9-MONTH($E8),12),3)=0,"X",""),IF($D8="Custom-weeks",IF($S8="","",IF(MOD((EDATE(DATE(YEAR($E8),MONTH($E8),1),MOD(9-MONTH($E8),12))-DATE(YEAR($E8),MONTH($E8),1)),$S8*7)&lt;7,"X",IF(MOD((EDATE(DATE(YEAR($E8),MONTH($E8),1),MOD(9-MONTH($E8),12))-DATE(YEAR($E8),MONTH($E8),1)),$S8*7)&gt;($S8*7-7),"X",""))),""))))))</f>
        <v/>
      </c>
      <c r="P8" s="8">
        <f>IF($U8="On hold","",IF($E8="","",IF($D8="Monthly","X",IF($D8="Bi-monthly",IF(MOD(MOD(10-MONTH($E8),12),2)=0,"X",""),IF($D8="Quarterly",IF(MOD(MOD(10-MONTH($E8),12),3)=0,"X",""),IF($D8="Custom-weeks",IF($S8="","",IF(MOD((EDATE(DATE(YEAR($E8),MONTH($E8),1),MOD(10-MONTH($E8),12))-DATE(YEAR($E8),MONTH($E8),1)),$S8*7)&lt;7,"X",IF(MOD((EDATE(DATE(YEAR($E8),MONTH($E8),1),MOD(10-MONTH($E8),12))-DATE(YEAR($E8),MONTH($E8),1)),$S8*7)&gt;($S8*7-7),"X",""))),""))))))</f>
        <v/>
      </c>
      <c r="Q8" s="8">
        <f>IF($U8="On hold","",IF($E8="","",IF($D8="Monthly","X",IF($D8="Bi-monthly",IF(MOD(MOD(11-MONTH($E8),12),2)=0,"X",""),IF($D8="Quarterly",IF(MOD(MOD(11-MONTH($E8),12),3)=0,"X",""),IF($D8="Custom-weeks",IF($S8="","",IF(MOD((EDATE(DATE(YEAR($E8),MONTH($E8),1),MOD(11-MONTH($E8),12))-DATE(YEAR($E8),MONTH($E8),1)),$S8*7)&lt;7,"X",IF(MOD((EDATE(DATE(YEAR($E8),MONTH($E8),1),MOD(11-MONTH($E8),12))-DATE(YEAR($E8),MONTH($E8),1)),$S8*7)&gt;($S8*7-7),"X",""))),""))))))</f>
        <v/>
      </c>
      <c r="R8" s="8">
        <f>IF($U8="On hold","",IF($E8="","",IF($D8="Monthly","X",IF($D8="Bi-monthly",IF(MOD(MOD(12-MONTH($E8),12),2)=0,"X",""),IF($D8="Quarterly",IF(MOD(MOD(12-MONTH($E8),12),3)=0,"X",""),IF($D8="Custom-weeks",IF($S8="","",IF(MOD((EDATE(DATE(YEAR($E8),MONTH($E8),1),MOD(12-MONTH($E8),12))-DATE(YEAR($E8),MONTH($E8),1)),$S8*7)&lt;7,"X",IF(MOD((EDATE(DATE(YEAR($E8),MONTH($E8),1),MOD(12-MONTH($E8),12))-DATE(YEAR($E8),MONTH($E8),1)),$S8*7)&gt;($S8*7-7),"X",""))),""))))))</f>
        <v/>
      </c>
      <c r="S8" s="9" t="n"/>
      <c r="T8" s="5" t="n"/>
      <c r="U8" s="9" t="inlineStr">
        <is>
          <t>Active</t>
        </is>
      </c>
    </row>
    <row r="9">
      <c r="A9" s="5" t="n"/>
      <c r="B9" s="5" t="n"/>
      <c r="C9" s="5" t="n"/>
      <c r="D9" s="5" t="n"/>
      <c r="E9" s="6" t="n"/>
      <c r="F9" s="7">
        <f>IF($E9="","",IF(IF($D9="Monthly",Settings!$B$4,IF($D9="Bi-monthly",Settings!$B$5,IF($D9="Quarterly",Settings!$B$6,IF($D9="Custom-weeks",$S9,""))))="","",$E9+(IF($D9="Monthly",Settings!$B$4,IF($D9="Bi-monthly",Settings!$B$5,IF($D9="Quarterly",Settings!$B$6,IF($D9="Custom-weeks",$S9,"")))))*7))</f>
        <v/>
      </c>
      <c r="G9" s="8">
        <f>IF($U9="On hold","",IF($E9="","",IF($D9="Monthly","X",IF($D9="Bi-monthly",IF(MOD(MOD(1-MONTH($E9),12),2)=0,"X",""),IF($D9="Quarterly",IF(MOD(MOD(1-MONTH($E9),12),3)=0,"X",""),IF($D9="Custom-weeks",IF($S9="","",IF(MOD((EDATE(DATE(YEAR($E9),MONTH($E9),1),MOD(1-MONTH($E9),12))-DATE(YEAR($E9),MONTH($E9),1)),$S9*7)&lt;7,"X",IF(MOD((EDATE(DATE(YEAR($E9),MONTH($E9),1),MOD(1-MONTH($E9),12))-DATE(YEAR($E9),MONTH($E9),1)),$S9*7)&gt;($S9*7-7),"X",""))),""))))))</f>
        <v/>
      </c>
      <c r="H9" s="8">
        <f>IF($U9="On hold","",IF($E9="","",IF($D9="Monthly","X",IF($D9="Bi-monthly",IF(MOD(MOD(2-MONTH($E9),12),2)=0,"X",""),IF($D9="Quarterly",IF(MOD(MOD(2-MONTH($E9),12),3)=0,"X",""),IF($D9="Custom-weeks",IF($S9="","",IF(MOD((EDATE(DATE(YEAR($E9),MONTH($E9),1),MOD(2-MONTH($E9),12))-DATE(YEAR($E9),MONTH($E9),1)),$S9*7)&lt;7,"X",IF(MOD((EDATE(DATE(YEAR($E9),MONTH($E9),1),MOD(2-MONTH($E9),12))-DATE(YEAR($E9),MONTH($E9),1)),$S9*7)&gt;($S9*7-7),"X",""))),""))))))</f>
        <v/>
      </c>
      <c r="I9" s="8">
        <f>IF($U9="On hold","",IF($E9="","",IF($D9="Monthly","X",IF($D9="Bi-monthly",IF(MOD(MOD(3-MONTH($E9),12),2)=0,"X",""),IF($D9="Quarterly",IF(MOD(MOD(3-MONTH($E9),12),3)=0,"X",""),IF($D9="Custom-weeks",IF($S9="","",IF(MOD((EDATE(DATE(YEAR($E9),MONTH($E9),1),MOD(3-MONTH($E9),12))-DATE(YEAR($E9),MONTH($E9),1)),$S9*7)&lt;7,"X",IF(MOD((EDATE(DATE(YEAR($E9),MONTH($E9),1),MOD(3-MONTH($E9),12))-DATE(YEAR($E9),MONTH($E9),1)),$S9*7)&gt;($S9*7-7),"X",""))),""))))))</f>
        <v/>
      </c>
      <c r="J9" s="8">
        <f>IF($U9="On hold","",IF($E9="","",IF($D9="Monthly","X",IF($D9="Bi-monthly",IF(MOD(MOD(4-MONTH($E9),12),2)=0,"X",""),IF($D9="Quarterly",IF(MOD(MOD(4-MONTH($E9),12),3)=0,"X",""),IF($D9="Custom-weeks",IF($S9="","",IF(MOD((EDATE(DATE(YEAR($E9),MONTH($E9),1),MOD(4-MONTH($E9),12))-DATE(YEAR($E9),MONTH($E9),1)),$S9*7)&lt;7,"X",IF(MOD((EDATE(DATE(YEAR($E9),MONTH($E9),1),MOD(4-MONTH($E9),12))-DATE(YEAR($E9),MONTH($E9),1)),$S9*7)&gt;($S9*7-7),"X",""))),""))))))</f>
        <v/>
      </c>
      <c r="K9" s="8">
        <f>IF($U9="On hold","",IF($E9="","",IF($D9="Monthly","X",IF($D9="Bi-monthly",IF(MOD(MOD(5-MONTH($E9),12),2)=0,"X",""),IF($D9="Quarterly",IF(MOD(MOD(5-MONTH($E9),12),3)=0,"X",""),IF($D9="Custom-weeks",IF($S9="","",IF(MOD((EDATE(DATE(YEAR($E9),MONTH($E9),1),MOD(5-MONTH($E9),12))-DATE(YEAR($E9),MONTH($E9),1)),$S9*7)&lt;7,"X",IF(MOD((EDATE(DATE(YEAR($E9),MONTH($E9),1),MOD(5-MONTH($E9),12))-DATE(YEAR($E9),MONTH($E9),1)),$S9*7)&gt;($S9*7-7),"X",""))),""))))))</f>
        <v/>
      </c>
      <c r="L9" s="8">
        <f>IF($U9="On hold","",IF($E9="","",IF($D9="Monthly","X",IF($D9="Bi-monthly",IF(MOD(MOD(6-MONTH($E9),12),2)=0,"X",""),IF($D9="Quarterly",IF(MOD(MOD(6-MONTH($E9),12),3)=0,"X",""),IF($D9="Custom-weeks",IF($S9="","",IF(MOD((EDATE(DATE(YEAR($E9),MONTH($E9),1),MOD(6-MONTH($E9),12))-DATE(YEAR($E9),MONTH($E9),1)),$S9*7)&lt;7,"X",IF(MOD((EDATE(DATE(YEAR($E9),MONTH($E9),1),MOD(6-MONTH($E9),12))-DATE(YEAR($E9),MONTH($E9),1)),$S9*7)&gt;($S9*7-7),"X",""))),""))))))</f>
        <v/>
      </c>
      <c r="M9" s="8">
        <f>IF($U9="On hold","",IF($E9="","",IF($D9="Monthly","X",IF($D9="Bi-monthly",IF(MOD(MOD(7-MONTH($E9),12),2)=0,"X",""),IF($D9="Quarterly",IF(MOD(MOD(7-MONTH($E9),12),3)=0,"X",""),IF($D9="Custom-weeks",IF($S9="","",IF(MOD((EDATE(DATE(YEAR($E9),MONTH($E9),1),MOD(7-MONTH($E9),12))-DATE(YEAR($E9),MONTH($E9),1)),$S9*7)&lt;7,"X",IF(MOD((EDATE(DATE(YEAR($E9),MONTH($E9),1),MOD(7-MONTH($E9),12))-DATE(YEAR($E9),MONTH($E9),1)),$S9*7)&gt;($S9*7-7),"X",""))),""))))))</f>
        <v/>
      </c>
      <c r="N9" s="8">
        <f>IF($U9="On hold","",IF($E9="","",IF($D9="Monthly","X",IF($D9="Bi-monthly",IF(MOD(MOD(8-MONTH($E9),12),2)=0,"X",""),IF($D9="Quarterly",IF(MOD(MOD(8-MONTH($E9),12),3)=0,"X",""),IF($D9="Custom-weeks",IF($S9="","",IF(MOD((EDATE(DATE(YEAR($E9),MONTH($E9),1),MOD(8-MONTH($E9),12))-DATE(YEAR($E9),MONTH($E9),1)),$S9*7)&lt;7,"X",IF(MOD((EDATE(DATE(YEAR($E9),MONTH($E9),1),MOD(8-MONTH($E9),12))-DATE(YEAR($E9),MONTH($E9),1)),$S9*7)&gt;($S9*7-7),"X",""))),""))))))</f>
        <v/>
      </c>
      <c r="O9" s="8">
        <f>IF($U9="On hold","",IF($E9="","",IF($D9="Monthly","X",IF($D9="Bi-monthly",IF(MOD(MOD(9-MONTH($E9),12),2)=0,"X",""),IF($D9="Quarterly",IF(MOD(MOD(9-MONTH($E9),12),3)=0,"X",""),IF($D9="Custom-weeks",IF($S9="","",IF(MOD((EDATE(DATE(YEAR($E9),MONTH($E9),1),MOD(9-MONTH($E9),12))-DATE(YEAR($E9),MONTH($E9),1)),$S9*7)&lt;7,"X",IF(MOD((EDATE(DATE(YEAR($E9),MONTH($E9),1),MOD(9-MONTH($E9),12))-DATE(YEAR($E9),MONTH($E9),1)),$S9*7)&gt;($S9*7-7),"X",""))),""))))))</f>
        <v/>
      </c>
      <c r="P9" s="8">
        <f>IF($U9="On hold","",IF($E9="","",IF($D9="Monthly","X",IF($D9="Bi-monthly",IF(MOD(MOD(10-MONTH($E9),12),2)=0,"X",""),IF($D9="Quarterly",IF(MOD(MOD(10-MONTH($E9),12),3)=0,"X",""),IF($D9="Custom-weeks",IF($S9="","",IF(MOD((EDATE(DATE(YEAR($E9),MONTH($E9),1),MOD(10-MONTH($E9),12))-DATE(YEAR($E9),MONTH($E9),1)),$S9*7)&lt;7,"X",IF(MOD((EDATE(DATE(YEAR($E9),MONTH($E9),1),MOD(10-MONTH($E9),12))-DATE(YEAR($E9),MONTH($E9),1)),$S9*7)&gt;($S9*7-7),"X",""))),""))))))</f>
        <v/>
      </c>
      <c r="Q9" s="8">
        <f>IF($U9="On hold","",IF($E9="","",IF($D9="Monthly","X",IF($D9="Bi-monthly",IF(MOD(MOD(11-MONTH($E9),12),2)=0,"X",""),IF($D9="Quarterly",IF(MOD(MOD(11-MONTH($E9),12),3)=0,"X",""),IF($D9="Custom-weeks",IF($S9="","",IF(MOD((EDATE(DATE(YEAR($E9),MONTH($E9),1),MOD(11-MONTH($E9),12))-DATE(YEAR($E9),MONTH($E9),1)),$S9*7)&lt;7,"X",IF(MOD((EDATE(DATE(YEAR($E9),MONTH($E9),1),MOD(11-MONTH($E9),12))-DATE(YEAR($E9),MONTH($E9),1)),$S9*7)&gt;($S9*7-7),"X",""))),""))))))</f>
        <v/>
      </c>
      <c r="R9" s="8">
        <f>IF($U9="On hold","",IF($E9="","",IF($D9="Monthly","X",IF($D9="Bi-monthly",IF(MOD(MOD(12-MONTH($E9),12),2)=0,"X",""),IF($D9="Quarterly",IF(MOD(MOD(12-MONTH($E9),12),3)=0,"X",""),IF($D9="Custom-weeks",IF($S9="","",IF(MOD((EDATE(DATE(YEAR($E9),MONTH($E9),1),MOD(12-MONTH($E9),12))-DATE(YEAR($E9),MONTH($E9),1)),$S9*7)&lt;7,"X",IF(MOD((EDATE(DATE(YEAR($E9),MONTH($E9),1),MOD(12-MONTH($E9),12))-DATE(YEAR($E9),MONTH($E9),1)),$S9*7)&gt;($S9*7-7),"X",""))),""))))))</f>
        <v/>
      </c>
      <c r="S9" s="9" t="n"/>
      <c r="T9" s="5" t="n"/>
      <c r="U9" s="9" t="inlineStr">
        <is>
          <t>Active</t>
        </is>
      </c>
    </row>
    <row r="10">
      <c r="A10" s="5" t="n"/>
      <c r="B10" s="5" t="n"/>
      <c r="C10" s="5" t="n"/>
      <c r="D10" s="5" t="n"/>
      <c r="E10" s="6" t="n"/>
      <c r="F10" s="7">
        <f>IF($E10="","",IF(IF($D10="Monthly",Settings!$B$4,IF($D10="Bi-monthly",Settings!$B$5,IF($D10="Quarterly",Settings!$B$6,IF($D10="Custom-weeks",$S10,""))))="","",$E10+(IF($D10="Monthly",Settings!$B$4,IF($D10="Bi-monthly",Settings!$B$5,IF($D10="Quarterly",Settings!$B$6,IF($D10="Custom-weeks",$S10,"")))))*7))</f>
        <v/>
      </c>
      <c r="G10" s="8">
        <f>IF($U10="On hold","",IF($E10="","",IF($D10="Monthly","X",IF($D10="Bi-monthly",IF(MOD(MOD(1-MONTH($E10),12),2)=0,"X",""),IF($D10="Quarterly",IF(MOD(MOD(1-MONTH($E10),12),3)=0,"X",""),IF($D10="Custom-weeks",IF($S10="","",IF(MOD((EDATE(DATE(YEAR($E10),MONTH($E10),1),MOD(1-MONTH($E10),12))-DATE(YEAR($E10),MONTH($E10),1)),$S10*7)&lt;7,"X",IF(MOD((EDATE(DATE(YEAR($E10),MONTH($E10),1),MOD(1-MONTH($E10),12))-DATE(YEAR($E10),MONTH($E10),1)),$S10*7)&gt;($S10*7-7),"X",""))),""))))))</f>
        <v/>
      </c>
      <c r="H10" s="8">
        <f>IF($U10="On hold","",IF($E10="","",IF($D10="Monthly","X",IF($D10="Bi-monthly",IF(MOD(MOD(2-MONTH($E10),12),2)=0,"X",""),IF($D10="Quarterly",IF(MOD(MOD(2-MONTH($E10),12),3)=0,"X",""),IF($D10="Custom-weeks",IF($S10="","",IF(MOD((EDATE(DATE(YEAR($E10),MONTH($E10),1),MOD(2-MONTH($E10),12))-DATE(YEAR($E10),MONTH($E10),1)),$S10*7)&lt;7,"X",IF(MOD((EDATE(DATE(YEAR($E10),MONTH($E10),1),MOD(2-MONTH($E10),12))-DATE(YEAR($E10),MONTH($E10),1)),$S10*7)&gt;($S10*7-7),"X",""))),""))))))</f>
        <v/>
      </c>
      <c r="I10" s="8">
        <f>IF($U10="On hold","",IF($E10="","",IF($D10="Monthly","X",IF($D10="Bi-monthly",IF(MOD(MOD(3-MONTH($E10),12),2)=0,"X",""),IF($D10="Quarterly",IF(MOD(MOD(3-MONTH($E10),12),3)=0,"X",""),IF($D10="Custom-weeks",IF($S10="","",IF(MOD((EDATE(DATE(YEAR($E10),MONTH($E10),1),MOD(3-MONTH($E10),12))-DATE(YEAR($E10),MONTH($E10),1)),$S10*7)&lt;7,"X",IF(MOD((EDATE(DATE(YEAR($E10),MONTH($E10),1),MOD(3-MONTH($E10),12))-DATE(YEAR($E10),MONTH($E10),1)),$S10*7)&gt;($S10*7-7),"X",""))),""))))))</f>
        <v/>
      </c>
      <c r="J10" s="8">
        <f>IF($U10="On hold","",IF($E10="","",IF($D10="Monthly","X",IF($D10="Bi-monthly",IF(MOD(MOD(4-MONTH($E10),12),2)=0,"X",""),IF($D10="Quarterly",IF(MOD(MOD(4-MONTH($E10),12),3)=0,"X",""),IF($D10="Custom-weeks",IF($S10="","",IF(MOD((EDATE(DATE(YEAR($E10),MONTH($E10),1),MOD(4-MONTH($E10),12))-DATE(YEAR($E10),MONTH($E10),1)),$S10*7)&lt;7,"X",IF(MOD((EDATE(DATE(YEAR($E10),MONTH($E10),1),MOD(4-MONTH($E10),12))-DATE(YEAR($E10),MONTH($E10),1)),$S10*7)&gt;($S10*7-7),"X",""))),""))))))</f>
        <v/>
      </c>
      <c r="K10" s="8">
        <f>IF($U10="On hold","",IF($E10="","",IF($D10="Monthly","X",IF($D10="Bi-monthly",IF(MOD(MOD(5-MONTH($E10),12),2)=0,"X",""),IF($D10="Quarterly",IF(MOD(MOD(5-MONTH($E10),12),3)=0,"X",""),IF($D10="Custom-weeks",IF($S10="","",IF(MOD((EDATE(DATE(YEAR($E10),MONTH($E10),1),MOD(5-MONTH($E10),12))-DATE(YEAR($E10),MONTH($E10),1)),$S10*7)&lt;7,"X",IF(MOD((EDATE(DATE(YEAR($E10),MONTH($E10),1),MOD(5-MONTH($E10),12))-DATE(YEAR($E10),MONTH($E10),1)),$S10*7)&gt;($S10*7-7),"X",""))),""))))))</f>
        <v/>
      </c>
      <c r="L10" s="8">
        <f>IF($U10="On hold","",IF($E10="","",IF($D10="Monthly","X",IF($D10="Bi-monthly",IF(MOD(MOD(6-MONTH($E10),12),2)=0,"X",""),IF($D10="Quarterly",IF(MOD(MOD(6-MONTH($E10),12),3)=0,"X",""),IF($D10="Custom-weeks",IF($S10="","",IF(MOD((EDATE(DATE(YEAR($E10),MONTH($E10),1),MOD(6-MONTH($E10),12))-DATE(YEAR($E10),MONTH($E10),1)),$S10*7)&lt;7,"X",IF(MOD((EDATE(DATE(YEAR($E10),MONTH($E10),1),MOD(6-MONTH($E10),12))-DATE(YEAR($E10),MONTH($E10),1)),$S10*7)&gt;($S10*7-7),"X",""))),""))))))</f>
        <v/>
      </c>
      <c r="M10" s="8">
        <f>IF($U10="On hold","",IF($E10="","",IF($D10="Monthly","X",IF($D10="Bi-monthly",IF(MOD(MOD(7-MONTH($E10),12),2)=0,"X",""),IF($D10="Quarterly",IF(MOD(MOD(7-MONTH($E10),12),3)=0,"X",""),IF($D10="Custom-weeks",IF($S10="","",IF(MOD((EDATE(DATE(YEAR($E10),MONTH($E10),1),MOD(7-MONTH($E10),12))-DATE(YEAR($E10),MONTH($E10),1)),$S10*7)&lt;7,"X",IF(MOD((EDATE(DATE(YEAR($E10),MONTH($E10),1),MOD(7-MONTH($E10),12))-DATE(YEAR($E10),MONTH($E10),1)),$S10*7)&gt;($S10*7-7),"X",""))),""))))))</f>
        <v/>
      </c>
      <c r="N10" s="8">
        <f>IF($U10="On hold","",IF($E10="","",IF($D10="Monthly","X",IF($D10="Bi-monthly",IF(MOD(MOD(8-MONTH($E10),12),2)=0,"X",""),IF($D10="Quarterly",IF(MOD(MOD(8-MONTH($E10),12),3)=0,"X",""),IF($D10="Custom-weeks",IF($S10="","",IF(MOD((EDATE(DATE(YEAR($E10),MONTH($E10),1),MOD(8-MONTH($E10),12))-DATE(YEAR($E10),MONTH($E10),1)),$S10*7)&lt;7,"X",IF(MOD((EDATE(DATE(YEAR($E10),MONTH($E10),1),MOD(8-MONTH($E10),12))-DATE(YEAR($E10),MONTH($E10),1)),$S10*7)&gt;($S10*7-7),"X",""))),""))))))</f>
        <v/>
      </c>
      <c r="O10" s="8">
        <f>IF($U10="On hold","",IF($E10="","",IF($D10="Monthly","X",IF($D10="Bi-monthly",IF(MOD(MOD(9-MONTH($E10),12),2)=0,"X",""),IF($D10="Quarterly",IF(MOD(MOD(9-MONTH($E10),12),3)=0,"X",""),IF($D10="Custom-weeks",IF($S10="","",IF(MOD((EDATE(DATE(YEAR($E10),MONTH($E10),1),MOD(9-MONTH($E10),12))-DATE(YEAR($E10),MONTH($E10),1)),$S10*7)&lt;7,"X",IF(MOD((EDATE(DATE(YEAR($E10),MONTH($E10),1),MOD(9-MONTH($E10),12))-DATE(YEAR($E10),MONTH($E10),1)),$S10*7)&gt;($S10*7-7),"X",""))),""))))))</f>
        <v/>
      </c>
      <c r="P10" s="8">
        <f>IF($U10="On hold","",IF($E10="","",IF($D10="Monthly","X",IF($D10="Bi-monthly",IF(MOD(MOD(10-MONTH($E10),12),2)=0,"X",""),IF($D10="Quarterly",IF(MOD(MOD(10-MONTH($E10),12),3)=0,"X",""),IF($D10="Custom-weeks",IF($S10="","",IF(MOD((EDATE(DATE(YEAR($E10),MONTH($E10),1),MOD(10-MONTH($E10),12))-DATE(YEAR($E10),MONTH($E10),1)),$S10*7)&lt;7,"X",IF(MOD((EDATE(DATE(YEAR($E10),MONTH($E10),1),MOD(10-MONTH($E10),12))-DATE(YEAR($E10),MONTH($E10),1)),$S10*7)&gt;($S10*7-7),"X",""))),""))))))</f>
        <v/>
      </c>
      <c r="Q10" s="8">
        <f>IF($U10="On hold","",IF($E10="","",IF($D10="Monthly","X",IF($D10="Bi-monthly",IF(MOD(MOD(11-MONTH($E10),12),2)=0,"X",""),IF($D10="Quarterly",IF(MOD(MOD(11-MONTH($E10),12),3)=0,"X",""),IF($D10="Custom-weeks",IF($S10="","",IF(MOD((EDATE(DATE(YEAR($E10),MONTH($E10),1),MOD(11-MONTH($E10),12))-DATE(YEAR($E10),MONTH($E10),1)),$S10*7)&lt;7,"X",IF(MOD((EDATE(DATE(YEAR($E10),MONTH($E10),1),MOD(11-MONTH($E10),12))-DATE(YEAR($E10),MONTH($E10),1)),$S10*7)&gt;($S10*7-7),"X",""))),""))))))</f>
        <v/>
      </c>
      <c r="R10" s="8">
        <f>IF($U10="On hold","",IF($E10="","",IF($D10="Monthly","X",IF($D10="Bi-monthly",IF(MOD(MOD(12-MONTH($E10),12),2)=0,"X",""),IF($D10="Quarterly",IF(MOD(MOD(12-MONTH($E10),12),3)=0,"X",""),IF($D10="Custom-weeks",IF($S10="","",IF(MOD((EDATE(DATE(YEAR($E10),MONTH($E10),1),MOD(12-MONTH($E10),12))-DATE(YEAR($E10),MONTH($E10),1)),$S10*7)&lt;7,"X",IF(MOD((EDATE(DATE(YEAR($E10),MONTH($E10),1),MOD(12-MONTH($E10),12))-DATE(YEAR($E10),MONTH($E10),1)),$S10*7)&gt;($S10*7-7),"X",""))),""))))))</f>
        <v/>
      </c>
      <c r="S10" s="9" t="n"/>
      <c r="T10" s="5" t="n"/>
      <c r="U10" s="9" t="inlineStr">
        <is>
          <t>Active</t>
        </is>
      </c>
    </row>
    <row r="11">
      <c r="A11" s="5" t="n"/>
      <c r="B11" s="5" t="n"/>
      <c r="C11" s="5" t="n"/>
      <c r="D11" s="5" t="n"/>
      <c r="E11" s="6" t="n"/>
      <c r="F11" s="7">
        <f>IF($E11="","",IF(IF($D11="Monthly",Settings!$B$4,IF($D11="Bi-monthly",Settings!$B$5,IF($D11="Quarterly",Settings!$B$6,IF($D11="Custom-weeks",$S11,""))))="","",$E11+(IF($D11="Monthly",Settings!$B$4,IF($D11="Bi-monthly",Settings!$B$5,IF($D11="Quarterly",Settings!$B$6,IF($D11="Custom-weeks",$S11,"")))))*7))</f>
        <v/>
      </c>
      <c r="G11" s="8">
        <f>IF($U11="On hold","",IF($E11="","",IF($D11="Monthly","X",IF($D11="Bi-monthly",IF(MOD(MOD(1-MONTH($E11),12),2)=0,"X",""),IF($D11="Quarterly",IF(MOD(MOD(1-MONTH($E11),12),3)=0,"X",""),IF($D11="Custom-weeks",IF($S11="","",IF(MOD((EDATE(DATE(YEAR($E11),MONTH($E11),1),MOD(1-MONTH($E11),12))-DATE(YEAR($E11),MONTH($E11),1)),$S11*7)&lt;7,"X",IF(MOD((EDATE(DATE(YEAR($E11),MONTH($E11),1),MOD(1-MONTH($E11),12))-DATE(YEAR($E11),MONTH($E11),1)),$S11*7)&gt;($S11*7-7),"X",""))),""))))))</f>
        <v/>
      </c>
      <c r="H11" s="8">
        <f>IF($U11="On hold","",IF($E11="","",IF($D11="Monthly","X",IF($D11="Bi-monthly",IF(MOD(MOD(2-MONTH($E11),12),2)=0,"X",""),IF($D11="Quarterly",IF(MOD(MOD(2-MONTH($E11),12),3)=0,"X",""),IF($D11="Custom-weeks",IF($S11="","",IF(MOD((EDATE(DATE(YEAR($E11),MONTH($E11),1),MOD(2-MONTH($E11),12))-DATE(YEAR($E11),MONTH($E11),1)),$S11*7)&lt;7,"X",IF(MOD((EDATE(DATE(YEAR($E11),MONTH($E11),1),MOD(2-MONTH($E11),12))-DATE(YEAR($E11),MONTH($E11),1)),$S11*7)&gt;($S11*7-7),"X",""))),""))))))</f>
        <v/>
      </c>
      <c r="I11" s="8">
        <f>IF($U11="On hold","",IF($E11="","",IF($D11="Monthly","X",IF($D11="Bi-monthly",IF(MOD(MOD(3-MONTH($E11),12),2)=0,"X",""),IF($D11="Quarterly",IF(MOD(MOD(3-MONTH($E11),12),3)=0,"X",""),IF($D11="Custom-weeks",IF($S11="","",IF(MOD((EDATE(DATE(YEAR($E11),MONTH($E11),1),MOD(3-MONTH($E11),12))-DATE(YEAR($E11),MONTH($E11),1)),$S11*7)&lt;7,"X",IF(MOD((EDATE(DATE(YEAR($E11),MONTH($E11),1),MOD(3-MONTH($E11),12))-DATE(YEAR($E11),MONTH($E11),1)),$S11*7)&gt;($S11*7-7),"X",""))),""))))))</f>
        <v/>
      </c>
      <c r="J11" s="8">
        <f>IF($U11="On hold","",IF($E11="","",IF($D11="Monthly","X",IF($D11="Bi-monthly",IF(MOD(MOD(4-MONTH($E11),12),2)=0,"X",""),IF($D11="Quarterly",IF(MOD(MOD(4-MONTH($E11),12),3)=0,"X",""),IF($D11="Custom-weeks",IF($S11="","",IF(MOD((EDATE(DATE(YEAR($E11),MONTH($E11),1),MOD(4-MONTH($E11),12))-DATE(YEAR($E11),MONTH($E11),1)),$S11*7)&lt;7,"X",IF(MOD((EDATE(DATE(YEAR($E11),MONTH($E11),1),MOD(4-MONTH($E11),12))-DATE(YEAR($E11),MONTH($E11),1)),$S11*7)&gt;($S11*7-7),"X",""))),""))))))</f>
        <v/>
      </c>
      <c r="K11" s="8">
        <f>IF($U11="On hold","",IF($E11="","",IF($D11="Monthly","X",IF($D11="Bi-monthly",IF(MOD(MOD(5-MONTH($E11),12),2)=0,"X",""),IF($D11="Quarterly",IF(MOD(MOD(5-MONTH($E11),12),3)=0,"X",""),IF($D11="Custom-weeks",IF($S11="","",IF(MOD((EDATE(DATE(YEAR($E11),MONTH($E11),1),MOD(5-MONTH($E11),12))-DATE(YEAR($E11),MONTH($E11),1)),$S11*7)&lt;7,"X",IF(MOD((EDATE(DATE(YEAR($E11),MONTH($E11),1),MOD(5-MONTH($E11),12))-DATE(YEAR($E11),MONTH($E11),1)),$S11*7)&gt;($S11*7-7),"X",""))),""))))))</f>
        <v/>
      </c>
      <c r="L11" s="8">
        <f>IF($U11="On hold","",IF($E11="","",IF($D11="Monthly","X",IF($D11="Bi-monthly",IF(MOD(MOD(6-MONTH($E11),12),2)=0,"X",""),IF($D11="Quarterly",IF(MOD(MOD(6-MONTH($E11),12),3)=0,"X",""),IF($D11="Custom-weeks",IF($S11="","",IF(MOD((EDATE(DATE(YEAR($E11),MONTH($E11),1),MOD(6-MONTH($E11),12))-DATE(YEAR($E11),MONTH($E11),1)),$S11*7)&lt;7,"X",IF(MOD((EDATE(DATE(YEAR($E11),MONTH($E11),1),MOD(6-MONTH($E11),12))-DATE(YEAR($E11),MONTH($E11),1)),$S11*7)&gt;($S11*7-7),"X",""))),""))))))</f>
        <v/>
      </c>
      <c r="M11" s="8">
        <f>IF($U11="On hold","",IF($E11="","",IF($D11="Monthly","X",IF($D11="Bi-monthly",IF(MOD(MOD(7-MONTH($E11),12),2)=0,"X",""),IF($D11="Quarterly",IF(MOD(MOD(7-MONTH($E11),12),3)=0,"X",""),IF($D11="Custom-weeks",IF($S11="","",IF(MOD((EDATE(DATE(YEAR($E11),MONTH($E11),1),MOD(7-MONTH($E11),12))-DATE(YEAR($E11),MONTH($E11),1)),$S11*7)&lt;7,"X",IF(MOD((EDATE(DATE(YEAR($E11),MONTH($E11),1),MOD(7-MONTH($E11),12))-DATE(YEAR($E11),MONTH($E11),1)),$S11*7)&gt;($S11*7-7),"X",""))),""))))))</f>
        <v/>
      </c>
      <c r="N11" s="8">
        <f>IF($U11="On hold","",IF($E11="","",IF($D11="Monthly","X",IF($D11="Bi-monthly",IF(MOD(MOD(8-MONTH($E11),12),2)=0,"X",""),IF($D11="Quarterly",IF(MOD(MOD(8-MONTH($E11),12),3)=0,"X",""),IF($D11="Custom-weeks",IF($S11="","",IF(MOD((EDATE(DATE(YEAR($E11),MONTH($E11),1),MOD(8-MONTH($E11),12))-DATE(YEAR($E11),MONTH($E11),1)),$S11*7)&lt;7,"X",IF(MOD((EDATE(DATE(YEAR($E11),MONTH($E11),1),MOD(8-MONTH($E11),12))-DATE(YEAR($E11),MONTH($E11),1)),$S11*7)&gt;($S11*7-7),"X",""))),""))))))</f>
        <v/>
      </c>
      <c r="O11" s="8">
        <f>IF($U11="On hold","",IF($E11="","",IF($D11="Monthly","X",IF($D11="Bi-monthly",IF(MOD(MOD(9-MONTH($E11),12),2)=0,"X",""),IF($D11="Quarterly",IF(MOD(MOD(9-MONTH($E11),12),3)=0,"X",""),IF($D11="Custom-weeks",IF($S11="","",IF(MOD((EDATE(DATE(YEAR($E11),MONTH($E11),1),MOD(9-MONTH($E11),12))-DATE(YEAR($E11),MONTH($E11),1)),$S11*7)&lt;7,"X",IF(MOD((EDATE(DATE(YEAR($E11),MONTH($E11),1),MOD(9-MONTH($E11),12))-DATE(YEAR($E11),MONTH($E11),1)),$S11*7)&gt;($S11*7-7),"X",""))),""))))))</f>
        <v/>
      </c>
      <c r="P11" s="8">
        <f>IF($U11="On hold","",IF($E11="","",IF($D11="Monthly","X",IF($D11="Bi-monthly",IF(MOD(MOD(10-MONTH($E11),12),2)=0,"X",""),IF($D11="Quarterly",IF(MOD(MOD(10-MONTH($E11),12),3)=0,"X",""),IF($D11="Custom-weeks",IF($S11="","",IF(MOD((EDATE(DATE(YEAR($E11),MONTH($E11),1),MOD(10-MONTH($E11),12))-DATE(YEAR($E11),MONTH($E11),1)),$S11*7)&lt;7,"X",IF(MOD((EDATE(DATE(YEAR($E11),MONTH($E11),1),MOD(10-MONTH($E11),12))-DATE(YEAR($E11),MONTH($E11),1)),$S11*7)&gt;($S11*7-7),"X",""))),""))))))</f>
        <v/>
      </c>
      <c r="Q11" s="8">
        <f>IF($U11="On hold","",IF($E11="","",IF($D11="Monthly","X",IF($D11="Bi-monthly",IF(MOD(MOD(11-MONTH($E11),12),2)=0,"X",""),IF($D11="Quarterly",IF(MOD(MOD(11-MONTH($E11),12),3)=0,"X",""),IF($D11="Custom-weeks",IF($S11="","",IF(MOD((EDATE(DATE(YEAR($E11),MONTH($E11),1),MOD(11-MONTH($E11),12))-DATE(YEAR($E11),MONTH($E11),1)),$S11*7)&lt;7,"X",IF(MOD((EDATE(DATE(YEAR($E11),MONTH($E11),1),MOD(11-MONTH($E11),12))-DATE(YEAR($E11),MONTH($E11),1)),$S11*7)&gt;($S11*7-7),"X",""))),""))))))</f>
        <v/>
      </c>
      <c r="R11" s="8">
        <f>IF($U11="On hold","",IF($E11="","",IF($D11="Monthly","X",IF($D11="Bi-monthly",IF(MOD(MOD(12-MONTH($E11),12),2)=0,"X",""),IF($D11="Quarterly",IF(MOD(MOD(12-MONTH($E11),12),3)=0,"X",""),IF($D11="Custom-weeks",IF($S11="","",IF(MOD((EDATE(DATE(YEAR($E11),MONTH($E11),1),MOD(12-MONTH($E11),12))-DATE(YEAR($E11),MONTH($E11),1)),$S11*7)&lt;7,"X",IF(MOD((EDATE(DATE(YEAR($E11),MONTH($E11),1),MOD(12-MONTH($E11),12))-DATE(YEAR($E11),MONTH($E11),1)),$S11*7)&gt;($S11*7-7),"X",""))),""))))))</f>
        <v/>
      </c>
      <c r="S11" s="9" t="n"/>
      <c r="T11" s="5" t="n"/>
      <c r="U11" s="9" t="inlineStr">
        <is>
          <t>Active</t>
        </is>
      </c>
    </row>
    <row r="12">
      <c r="A12" s="5" t="n"/>
      <c r="B12" s="5" t="n"/>
      <c r="C12" s="5" t="n"/>
      <c r="D12" s="5" t="n"/>
      <c r="E12" s="6" t="n"/>
      <c r="F12" s="7">
        <f>IF($E12="","",IF(IF($D12="Monthly",Settings!$B$4,IF($D12="Bi-monthly",Settings!$B$5,IF($D12="Quarterly",Settings!$B$6,IF($D12="Custom-weeks",$S12,""))))="","",$E12+(IF($D12="Monthly",Settings!$B$4,IF($D12="Bi-monthly",Settings!$B$5,IF($D12="Quarterly",Settings!$B$6,IF($D12="Custom-weeks",$S12,"")))))*7))</f>
        <v/>
      </c>
      <c r="G12" s="8">
        <f>IF($U12="On hold","",IF($E12="","",IF($D12="Monthly","X",IF($D12="Bi-monthly",IF(MOD(MOD(1-MONTH($E12),12),2)=0,"X",""),IF($D12="Quarterly",IF(MOD(MOD(1-MONTH($E12),12),3)=0,"X",""),IF($D12="Custom-weeks",IF($S12="","",IF(MOD((EDATE(DATE(YEAR($E12),MONTH($E12),1),MOD(1-MONTH($E12),12))-DATE(YEAR($E12),MONTH($E12),1)),$S12*7)&lt;7,"X",IF(MOD((EDATE(DATE(YEAR($E12),MONTH($E12),1),MOD(1-MONTH($E12),12))-DATE(YEAR($E12),MONTH($E12),1)),$S12*7)&gt;($S12*7-7),"X",""))),""))))))</f>
        <v/>
      </c>
      <c r="H12" s="8">
        <f>IF($U12="On hold","",IF($E12="","",IF($D12="Monthly","X",IF($D12="Bi-monthly",IF(MOD(MOD(2-MONTH($E12),12),2)=0,"X",""),IF($D12="Quarterly",IF(MOD(MOD(2-MONTH($E12),12),3)=0,"X",""),IF($D12="Custom-weeks",IF($S12="","",IF(MOD((EDATE(DATE(YEAR($E12),MONTH($E12),1),MOD(2-MONTH($E12),12))-DATE(YEAR($E12),MONTH($E12),1)),$S12*7)&lt;7,"X",IF(MOD((EDATE(DATE(YEAR($E12),MONTH($E12),1),MOD(2-MONTH($E12),12))-DATE(YEAR($E12),MONTH($E12),1)),$S12*7)&gt;($S12*7-7),"X",""))),""))))))</f>
        <v/>
      </c>
      <c r="I12" s="8">
        <f>IF($U12="On hold","",IF($E12="","",IF($D12="Monthly","X",IF($D12="Bi-monthly",IF(MOD(MOD(3-MONTH($E12),12),2)=0,"X",""),IF($D12="Quarterly",IF(MOD(MOD(3-MONTH($E12),12),3)=0,"X",""),IF($D12="Custom-weeks",IF($S12="","",IF(MOD((EDATE(DATE(YEAR($E12),MONTH($E12),1),MOD(3-MONTH($E12),12))-DATE(YEAR($E12),MONTH($E12),1)),$S12*7)&lt;7,"X",IF(MOD((EDATE(DATE(YEAR($E12),MONTH($E12),1),MOD(3-MONTH($E12),12))-DATE(YEAR($E12),MONTH($E12),1)),$S12*7)&gt;($S12*7-7),"X",""))),""))))))</f>
        <v/>
      </c>
      <c r="J12" s="8">
        <f>IF($U12="On hold","",IF($E12="","",IF($D12="Monthly","X",IF($D12="Bi-monthly",IF(MOD(MOD(4-MONTH($E12),12),2)=0,"X",""),IF($D12="Quarterly",IF(MOD(MOD(4-MONTH($E12),12),3)=0,"X",""),IF($D12="Custom-weeks",IF($S12="","",IF(MOD((EDATE(DATE(YEAR($E12),MONTH($E12),1),MOD(4-MONTH($E12),12))-DATE(YEAR($E12),MONTH($E12),1)),$S12*7)&lt;7,"X",IF(MOD((EDATE(DATE(YEAR($E12),MONTH($E12),1),MOD(4-MONTH($E12),12))-DATE(YEAR($E12),MONTH($E12),1)),$S12*7)&gt;($S12*7-7),"X",""))),""))))))</f>
        <v/>
      </c>
      <c r="K12" s="8">
        <f>IF($U12="On hold","",IF($E12="","",IF($D12="Monthly","X",IF($D12="Bi-monthly",IF(MOD(MOD(5-MONTH($E12),12),2)=0,"X",""),IF($D12="Quarterly",IF(MOD(MOD(5-MONTH($E12),12),3)=0,"X",""),IF($D12="Custom-weeks",IF($S12="","",IF(MOD((EDATE(DATE(YEAR($E12),MONTH($E12),1),MOD(5-MONTH($E12),12))-DATE(YEAR($E12),MONTH($E12),1)),$S12*7)&lt;7,"X",IF(MOD((EDATE(DATE(YEAR($E12),MONTH($E12),1),MOD(5-MONTH($E12),12))-DATE(YEAR($E12),MONTH($E12),1)),$S12*7)&gt;($S12*7-7),"X",""))),""))))))</f>
        <v/>
      </c>
      <c r="L12" s="8">
        <f>IF($U12="On hold","",IF($E12="","",IF($D12="Monthly","X",IF($D12="Bi-monthly",IF(MOD(MOD(6-MONTH($E12),12),2)=0,"X",""),IF($D12="Quarterly",IF(MOD(MOD(6-MONTH($E12),12),3)=0,"X",""),IF($D12="Custom-weeks",IF($S12="","",IF(MOD((EDATE(DATE(YEAR($E12),MONTH($E12),1),MOD(6-MONTH($E12),12))-DATE(YEAR($E12),MONTH($E12),1)),$S12*7)&lt;7,"X",IF(MOD((EDATE(DATE(YEAR($E12),MONTH($E12),1),MOD(6-MONTH($E12),12))-DATE(YEAR($E12),MONTH($E12),1)),$S12*7)&gt;($S12*7-7),"X",""))),""))))))</f>
        <v/>
      </c>
      <c r="M12" s="8">
        <f>IF($U12="On hold","",IF($E12="","",IF($D12="Monthly","X",IF($D12="Bi-monthly",IF(MOD(MOD(7-MONTH($E12),12),2)=0,"X",""),IF($D12="Quarterly",IF(MOD(MOD(7-MONTH($E12),12),3)=0,"X",""),IF($D12="Custom-weeks",IF($S12="","",IF(MOD((EDATE(DATE(YEAR($E12),MONTH($E12),1),MOD(7-MONTH($E12),12))-DATE(YEAR($E12),MONTH($E12),1)),$S12*7)&lt;7,"X",IF(MOD((EDATE(DATE(YEAR($E12),MONTH($E12),1),MOD(7-MONTH($E12),12))-DATE(YEAR($E12),MONTH($E12),1)),$S12*7)&gt;($S12*7-7),"X",""))),""))))))</f>
        <v/>
      </c>
      <c r="N12" s="8">
        <f>IF($U12="On hold","",IF($E12="","",IF($D12="Monthly","X",IF($D12="Bi-monthly",IF(MOD(MOD(8-MONTH($E12),12),2)=0,"X",""),IF($D12="Quarterly",IF(MOD(MOD(8-MONTH($E12),12),3)=0,"X",""),IF($D12="Custom-weeks",IF($S12="","",IF(MOD((EDATE(DATE(YEAR($E12),MONTH($E12),1),MOD(8-MONTH($E12),12))-DATE(YEAR($E12),MONTH($E12),1)),$S12*7)&lt;7,"X",IF(MOD((EDATE(DATE(YEAR($E12),MONTH($E12),1),MOD(8-MONTH($E12),12))-DATE(YEAR($E12),MONTH($E12),1)),$S12*7)&gt;($S12*7-7),"X",""))),""))))))</f>
        <v/>
      </c>
      <c r="O12" s="8">
        <f>IF($U12="On hold","",IF($E12="","",IF($D12="Monthly","X",IF($D12="Bi-monthly",IF(MOD(MOD(9-MONTH($E12),12),2)=0,"X",""),IF($D12="Quarterly",IF(MOD(MOD(9-MONTH($E12),12),3)=0,"X",""),IF($D12="Custom-weeks",IF($S12="","",IF(MOD((EDATE(DATE(YEAR($E12),MONTH($E12),1),MOD(9-MONTH($E12),12))-DATE(YEAR($E12),MONTH($E12),1)),$S12*7)&lt;7,"X",IF(MOD((EDATE(DATE(YEAR($E12),MONTH($E12),1),MOD(9-MONTH($E12),12))-DATE(YEAR($E12),MONTH($E12),1)),$S12*7)&gt;($S12*7-7),"X",""))),""))))))</f>
        <v/>
      </c>
      <c r="P12" s="8">
        <f>IF($U12="On hold","",IF($E12="","",IF($D12="Monthly","X",IF($D12="Bi-monthly",IF(MOD(MOD(10-MONTH($E12),12),2)=0,"X",""),IF($D12="Quarterly",IF(MOD(MOD(10-MONTH($E12),12),3)=0,"X",""),IF($D12="Custom-weeks",IF($S12="","",IF(MOD((EDATE(DATE(YEAR($E12),MONTH($E12),1),MOD(10-MONTH($E12),12))-DATE(YEAR($E12),MONTH($E12),1)),$S12*7)&lt;7,"X",IF(MOD((EDATE(DATE(YEAR($E12),MONTH($E12),1),MOD(10-MONTH($E12),12))-DATE(YEAR($E12),MONTH($E12),1)),$S12*7)&gt;($S12*7-7),"X",""))),""))))))</f>
        <v/>
      </c>
      <c r="Q12" s="8">
        <f>IF($U12="On hold","",IF($E12="","",IF($D12="Monthly","X",IF($D12="Bi-monthly",IF(MOD(MOD(11-MONTH($E12),12),2)=0,"X",""),IF($D12="Quarterly",IF(MOD(MOD(11-MONTH($E12),12),3)=0,"X",""),IF($D12="Custom-weeks",IF($S12="","",IF(MOD((EDATE(DATE(YEAR($E12),MONTH($E12),1),MOD(11-MONTH($E12),12))-DATE(YEAR($E12),MONTH($E12),1)),$S12*7)&lt;7,"X",IF(MOD((EDATE(DATE(YEAR($E12),MONTH($E12),1),MOD(11-MONTH($E12),12))-DATE(YEAR($E12),MONTH($E12),1)),$S12*7)&gt;($S12*7-7),"X",""))),""))))))</f>
        <v/>
      </c>
      <c r="R12" s="8">
        <f>IF($U12="On hold","",IF($E12="","",IF($D12="Monthly","X",IF($D12="Bi-monthly",IF(MOD(MOD(12-MONTH($E12),12),2)=0,"X",""),IF($D12="Quarterly",IF(MOD(MOD(12-MONTH($E12),12),3)=0,"X",""),IF($D12="Custom-weeks",IF($S12="","",IF(MOD((EDATE(DATE(YEAR($E12),MONTH($E12),1),MOD(12-MONTH($E12),12))-DATE(YEAR($E12),MONTH($E12),1)),$S12*7)&lt;7,"X",IF(MOD((EDATE(DATE(YEAR($E12),MONTH($E12),1),MOD(12-MONTH($E12),12))-DATE(YEAR($E12),MONTH($E12),1)),$S12*7)&gt;($S12*7-7),"X",""))),""))))))</f>
        <v/>
      </c>
      <c r="S12" s="9" t="n"/>
      <c r="T12" s="5" t="n"/>
      <c r="U12" s="9" t="inlineStr">
        <is>
          <t>Active</t>
        </is>
      </c>
    </row>
    <row r="13">
      <c r="A13" s="5" t="n"/>
      <c r="B13" s="5" t="n"/>
      <c r="C13" s="5" t="n"/>
      <c r="D13" s="5" t="n"/>
      <c r="E13" s="6" t="n"/>
      <c r="F13" s="7">
        <f>IF($E13="","",IF(IF($D13="Monthly",Settings!$B$4,IF($D13="Bi-monthly",Settings!$B$5,IF($D13="Quarterly",Settings!$B$6,IF($D13="Custom-weeks",$S13,""))))="","",$E13+(IF($D13="Monthly",Settings!$B$4,IF($D13="Bi-monthly",Settings!$B$5,IF($D13="Quarterly",Settings!$B$6,IF($D13="Custom-weeks",$S13,"")))))*7))</f>
        <v/>
      </c>
      <c r="G13" s="8">
        <f>IF($U13="On hold","",IF($E13="","",IF($D13="Monthly","X",IF($D13="Bi-monthly",IF(MOD(MOD(1-MONTH($E13),12),2)=0,"X",""),IF($D13="Quarterly",IF(MOD(MOD(1-MONTH($E13),12),3)=0,"X",""),IF($D13="Custom-weeks",IF($S13="","",IF(MOD((EDATE(DATE(YEAR($E13),MONTH($E13),1),MOD(1-MONTH($E13),12))-DATE(YEAR($E13),MONTH($E13),1)),$S13*7)&lt;7,"X",IF(MOD((EDATE(DATE(YEAR($E13),MONTH($E13),1),MOD(1-MONTH($E13),12))-DATE(YEAR($E13),MONTH($E13),1)),$S13*7)&gt;($S13*7-7),"X",""))),""))))))</f>
        <v/>
      </c>
      <c r="H13" s="8">
        <f>IF($U13="On hold","",IF($E13="","",IF($D13="Monthly","X",IF($D13="Bi-monthly",IF(MOD(MOD(2-MONTH($E13),12),2)=0,"X",""),IF($D13="Quarterly",IF(MOD(MOD(2-MONTH($E13),12),3)=0,"X",""),IF($D13="Custom-weeks",IF($S13="","",IF(MOD((EDATE(DATE(YEAR($E13),MONTH($E13),1),MOD(2-MONTH($E13),12))-DATE(YEAR($E13),MONTH($E13),1)),$S13*7)&lt;7,"X",IF(MOD((EDATE(DATE(YEAR($E13),MONTH($E13),1),MOD(2-MONTH($E13),12))-DATE(YEAR($E13),MONTH($E13),1)),$S13*7)&gt;($S13*7-7),"X",""))),""))))))</f>
        <v/>
      </c>
      <c r="I13" s="8">
        <f>IF($U13="On hold","",IF($E13="","",IF($D13="Monthly","X",IF($D13="Bi-monthly",IF(MOD(MOD(3-MONTH($E13),12),2)=0,"X",""),IF($D13="Quarterly",IF(MOD(MOD(3-MONTH($E13),12),3)=0,"X",""),IF($D13="Custom-weeks",IF($S13="","",IF(MOD((EDATE(DATE(YEAR($E13),MONTH($E13),1),MOD(3-MONTH($E13),12))-DATE(YEAR($E13),MONTH($E13),1)),$S13*7)&lt;7,"X",IF(MOD((EDATE(DATE(YEAR($E13),MONTH($E13),1),MOD(3-MONTH($E13),12))-DATE(YEAR($E13),MONTH($E13),1)),$S13*7)&gt;($S13*7-7),"X",""))),""))))))</f>
        <v/>
      </c>
      <c r="J13" s="8">
        <f>IF($U13="On hold","",IF($E13="","",IF($D13="Monthly","X",IF($D13="Bi-monthly",IF(MOD(MOD(4-MONTH($E13),12),2)=0,"X",""),IF($D13="Quarterly",IF(MOD(MOD(4-MONTH($E13),12),3)=0,"X",""),IF($D13="Custom-weeks",IF($S13="","",IF(MOD((EDATE(DATE(YEAR($E13),MONTH($E13),1),MOD(4-MONTH($E13),12))-DATE(YEAR($E13),MONTH($E13),1)),$S13*7)&lt;7,"X",IF(MOD((EDATE(DATE(YEAR($E13),MONTH($E13),1),MOD(4-MONTH($E13),12))-DATE(YEAR($E13),MONTH($E13),1)),$S13*7)&gt;($S13*7-7),"X",""))),""))))))</f>
        <v/>
      </c>
      <c r="K13" s="8">
        <f>IF($U13="On hold","",IF($E13="","",IF($D13="Monthly","X",IF($D13="Bi-monthly",IF(MOD(MOD(5-MONTH($E13),12),2)=0,"X",""),IF($D13="Quarterly",IF(MOD(MOD(5-MONTH($E13),12),3)=0,"X",""),IF($D13="Custom-weeks",IF($S13="","",IF(MOD((EDATE(DATE(YEAR($E13),MONTH($E13),1),MOD(5-MONTH($E13),12))-DATE(YEAR($E13),MONTH($E13),1)),$S13*7)&lt;7,"X",IF(MOD((EDATE(DATE(YEAR($E13),MONTH($E13),1),MOD(5-MONTH($E13),12))-DATE(YEAR($E13),MONTH($E13),1)),$S13*7)&gt;($S13*7-7),"X",""))),""))))))</f>
        <v/>
      </c>
      <c r="L13" s="8">
        <f>IF($U13="On hold","",IF($E13="","",IF($D13="Monthly","X",IF($D13="Bi-monthly",IF(MOD(MOD(6-MONTH($E13),12),2)=0,"X",""),IF($D13="Quarterly",IF(MOD(MOD(6-MONTH($E13),12),3)=0,"X",""),IF($D13="Custom-weeks",IF($S13="","",IF(MOD((EDATE(DATE(YEAR($E13),MONTH($E13),1),MOD(6-MONTH($E13),12))-DATE(YEAR($E13),MONTH($E13),1)),$S13*7)&lt;7,"X",IF(MOD((EDATE(DATE(YEAR($E13),MONTH($E13),1),MOD(6-MONTH($E13),12))-DATE(YEAR($E13),MONTH($E13),1)),$S13*7)&gt;($S13*7-7),"X",""))),""))))))</f>
        <v/>
      </c>
      <c r="M13" s="8">
        <f>IF($U13="On hold","",IF($E13="","",IF($D13="Monthly","X",IF($D13="Bi-monthly",IF(MOD(MOD(7-MONTH($E13),12),2)=0,"X",""),IF($D13="Quarterly",IF(MOD(MOD(7-MONTH($E13),12),3)=0,"X",""),IF($D13="Custom-weeks",IF($S13="","",IF(MOD((EDATE(DATE(YEAR($E13),MONTH($E13),1),MOD(7-MONTH($E13),12))-DATE(YEAR($E13),MONTH($E13),1)),$S13*7)&lt;7,"X",IF(MOD((EDATE(DATE(YEAR($E13),MONTH($E13),1),MOD(7-MONTH($E13),12))-DATE(YEAR($E13),MONTH($E13),1)),$S13*7)&gt;($S13*7-7),"X",""))),""))))))</f>
        <v/>
      </c>
      <c r="N13" s="8">
        <f>IF($U13="On hold","",IF($E13="","",IF($D13="Monthly","X",IF($D13="Bi-monthly",IF(MOD(MOD(8-MONTH($E13),12),2)=0,"X",""),IF($D13="Quarterly",IF(MOD(MOD(8-MONTH($E13),12),3)=0,"X",""),IF($D13="Custom-weeks",IF($S13="","",IF(MOD((EDATE(DATE(YEAR($E13),MONTH($E13),1),MOD(8-MONTH($E13),12))-DATE(YEAR($E13),MONTH($E13),1)),$S13*7)&lt;7,"X",IF(MOD((EDATE(DATE(YEAR($E13),MONTH($E13),1),MOD(8-MONTH($E13),12))-DATE(YEAR($E13),MONTH($E13),1)),$S13*7)&gt;($S13*7-7),"X",""))),""))))))</f>
        <v/>
      </c>
      <c r="O13" s="8">
        <f>IF($U13="On hold","",IF($E13="","",IF($D13="Monthly","X",IF($D13="Bi-monthly",IF(MOD(MOD(9-MONTH($E13),12),2)=0,"X",""),IF($D13="Quarterly",IF(MOD(MOD(9-MONTH($E13),12),3)=0,"X",""),IF($D13="Custom-weeks",IF($S13="","",IF(MOD((EDATE(DATE(YEAR($E13),MONTH($E13),1),MOD(9-MONTH($E13),12))-DATE(YEAR($E13),MONTH($E13),1)),$S13*7)&lt;7,"X",IF(MOD((EDATE(DATE(YEAR($E13),MONTH($E13),1),MOD(9-MONTH($E13),12))-DATE(YEAR($E13),MONTH($E13),1)),$S13*7)&gt;($S13*7-7),"X",""))),""))))))</f>
        <v/>
      </c>
      <c r="P13" s="8">
        <f>IF($U13="On hold","",IF($E13="","",IF($D13="Monthly","X",IF($D13="Bi-monthly",IF(MOD(MOD(10-MONTH($E13),12),2)=0,"X",""),IF($D13="Quarterly",IF(MOD(MOD(10-MONTH($E13),12),3)=0,"X",""),IF($D13="Custom-weeks",IF($S13="","",IF(MOD((EDATE(DATE(YEAR($E13),MONTH($E13),1),MOD(10-MONTH($E13),12))-DATE(YEAR($E13),MONTH($E13),1)),$S13*7)&lt;7,"X",IF(MOD((EDATE(DATE(YEAR($E13),MONTH($E13),1),MOD(10-MONTH($E13),12))-DATE(YEAR($E13),MONTH($E13),1)),$S13*7)&gt;($S13*7-7),"X",""))),""))))))</f>
        <v/>
      </c>
      <c r="Q13" s="8">
        <f>IF($U13="On hold","",IF($E13="","",IF($D13="Monthly","X",IF($D13="Bi-monthly",IF(MOD(MOD(11-MONTH($E13),12),2)=0,"X",""),IF($D13="Quarterly",IF(MOD(MOD(11-MONTH($E13),12),3)=0,"X",""),IF($D13="Custom-weeks",IF($S13="","",IF(MOD((EDATE(DATE(YEAR($E13),MONTH($E13),1),MOD(11-MONTH($E13),12))-DATE(YEAR($E13),MONTH($E13),1)),$S13*7)&lt;7,"X",IF(MOD((EDATE(DATE(YEAR($E13),MONTH($E13),1),MOD(11-MONTH($E13),12))-DATE(YEAR($E13),MONTH($E13),1)),$S13*7)&gt;($S13*7-7),"X",""))),""))))))</f>
        <v/>
      </c>
      <c r="R13" s="8">
        <f>IF($U13="On hold","",IF($E13="","",IF($D13="Monthly","X",IF($D13="Bi-monthly",IF(MOD(MOD(12-MONTH($E13),12),2)=0,"X",""),IF($D13="Quarterly",IF(MOD(MOD(12-MONTH($E13),12),3)=0,"X",""),IF($D13="Custom-weeks",IF($S13="","",IF(MOD((EDATE(DATE(YEAR($E13),MONTH($E13),1),MOD(12-MONTH($E13),12))-DATE(YEAR($E13),MONTH($E13),1)),$S13*7)&lt;7,"X",IF(MOD((EDATE(DATE(YEAR($E13),MONTH($E13),1),MOD(12-MONTH($E13),12))-DATE(YEAR($E13),MONTH($E13),1)),$S13*7)&gt;($S13*7-7),"X",""))),""))))))</f>
        <v/>
      </c>
      <c r="S13" s="9" t="n"/>
      <c r="T13" s="5" t="n"/>
      <c r="U13" s="9" t="inlineStr">
        <is>
          <t>Active</t>
        </is>
      </c>
    </row>
    <row r="14">
      <c r="A14" s="5" t="n"/>
      <c r="B14" s="5" t="n"/>
      <c r="C14" s="5" t="n"/>
      <c r="D14" s="5" t="n"/>
      <c r="E14" s="6" t="n"/>
      <c r="F14" s="7">
        <f>IF($E14="","",IF(IF($D14="Monthly",Settings!$B$4,IF($D14="Bi-monthly",Settings!$B$5,IF($D14="Quarterly",Settings!$B$6,IF($D14="Custom-weeks",$S14,""))))="","",$E14+(IF($D14="Monthly",Settings!$B$4,IF($D14="Bi-monthly",Settings!$B$5,IF($D14="Quarterly",Settings!$B$6,IF($D14="Custom-weeks",$S14,"")))))*7))</f>
        <v/>
      </c>
      <c r="G14" s="8">
        <f>IF($U14="On hold","",IF($E14="","",IF($D14="Monthly","X",IF($D14="Bi-monthly",IF(MOD(MOD(1-MONTH($E14),12),2)=0,"X",""),IF($D14="Quarterly",IF(MOD(MOD(1-MONTH($E14),12),3)=0,"X",""),IF($D14="Custom-weeks",IF($S14="","",IF(MOD((EDATE(DATE(YEAR($E14),MONTH($E14),1),MOD(1-MONTH($E14),12))-DATE(YEAR($E14),MONTH($E14),1)),$S14*7)&lt;7,"X",IF(MOD((EDATE(DATE(YEAR($E14),MONTH($E14),1),MOD(1-MONTH($E14),12))-DATE(YEAR($E14),MONTH($E14),1)),$S14*7)&gt;($S14*7-7),"X",""))),""))))))</f>
        <v/>
      </c>
      <c r="H14" s="8">
        <f>IF($U14="On hold","",IF($E14="","",IF($D14="Monthly","X",IF($D14="Bi-monthly",IF(MOD(MOD(2-MONTH($E14),12),2)=0,"X",""),IF($D14="Quarterly",IF(MOD(MOD(2-MONTH($E14),12),3)=0,"X",""),IF($D14="Custom-weeks",IF($S14="","",IF(MOD((EDATE(DATE(YEAR($E14),MONTH($E14),1),MOD(2-MONTH($E14),12))-DATE(YEAR($E14),MONTH($E14),1)),$S14*7)&lt;7,"X",IF(MOD((EDATE(DATE(YEAR($E14),MONTH($E14),1),MOD(2-MONTH($E14),12))-DATE(YEAR($E14),MONTH($E14),1)),$S14*7)&gt;($S14*7-7),"X",""))),""))))))</f>
        <v/>
      </c>
      <c r="I14" s="8">
        <f>IF($U14="On hold","",IF($E14="","",IF($D14="Monthly","X",IF($D14="Bi-monthly",IF(MOD(MOD(3-MONTH($E14),12),2)=0,"X",""),IF($D14="Quarterly",IF(MOD(MOD(3-MONTH($E14),12),3)=0,"X",""),IF($D14="Custom-weeks",IF($S14="","",IF(MOD((EDATE(DATE(YEAR($E14),MONTH($E14),1),MOD(3-MONTH($E14),12))-DATE(YEAR($E14),MONTH($E14),1)),$S14*7)&lt;7,"X",IF(MOD((EDATE(DATE(YEAR($E14),MONTH($E14),1),MOD(3-MONTH($E14),12))-DATE(YEAR($E14),MONTH($E14),1)),$S14*7)&gt;($S14*7-7),"X",""))),""))))))</f>
        <v/>
      </c>
      <c r="J14" s="8">
        <f>IF($U14="On hold","",IF($E14="","",IF($D14="Monthly","X",IF($D14="Bi-monthly",IF(MOD(MOD(4-MONTH($E14),12),2)=0,"X",""),IF($D14="Quarterly",IF(MOD(MOD(4-MONTH($E14),12),3)=0,"X",""),IF($D14="Custom-weeks",IF($S14="","",IF(MOD((EDATE(DATE(YEAR($E14),MONTH($E14),1),MOD(4-MONTH($E14),12))-DATE(YEAR($E14),MONTH($E14),1)),$S14*7)&lt;7,"X",IF(MOD((EDATE(DATE(YEAR($E14),MONTH($E14),1),MOD(4-MONTH($E14),12))-DATE(YEAR($E14),MONTH($E14),1)),$S14*7)&gt;($S14*7-7),"X",""))),""))))))</f>
        <v/>
      </c>
      <c r="K14" s="8">
        <f>IF($U14="On hold","",IF($E14="","",IF($D14="Monthly","X",IF($D14="Bi-monthly",IF(MOD(MOD(5-MONTH($E14),12),2)=0,"X",""),IF($D14="Quarterly",IF(MOD(MOD(5-MONTH($E14),12),3)=0,"X",""),IF($D14="Custom-weeks",IF($S14="","",IF(MOD((EDATE(DATE(YEAR($E14),MONTH($E14),1),MOD(5-MONTH($E14),12))-DATE(YEAR($E14),MONTH($E14),1)),$S14*7)&lt;7,"X",IF(MOD((EDATE(DATE(YEAR($E14),MONTH($E14),1),MOD(5-MONTH($E14),12))-DATE(YEAR($E14),MONTH($E14),1)),$S14*7)&gt;($S14*7-7),"X",""))),""))))))</f>
        <v/>
      </c>
      <c r="L14" s="8">
        <f>IF($U14="On hold","",IF($E14="","",IF($D14="Monthly","X",IF($D14="Bi-monthly",IF(MOD(MOD(6-MONTH($E14),12),2)=0,"X",""),IF($D14="Quarterly",IF(MOD(MOD(6-MONTH($E14),12),3)=0,"X",""),IF($D14="Custom-weeks",IF($S14="","",IF(MOD((EDATE(DATE(YEAR($E14),MONTH($E14),1),MOD(6-MONTH($E14),12))-DATE(YEAR($E14),MONTH($E14),1)),$S14*7)&lt;7,"X",IF(MOD((EDATE(DATE(YEAR($E14),MONTH($E14),1),MOD(6-MONTH($E14),12))-DATE(YEAR($E14),MONTH($E14),1)),$S14*7)&gt;($S14*7-7),"X",""))),""))))))</f>
        <v/>
      </c>
      <c r="M14" s="8">
        <f>IF($U14="On hold","",IF($E14="","",IF($D14="Monthly","X",IF($D14="Bi-monthly",IF(MOD(MOD(7-MONTH($E14),12),2)=0,"X",""),IF($D14="Quarterly",IF(MOD(MOD(7-MONTH($E14),12),3)=0,"X",""),IF($D14="Custom-weeks",IF($S14="","",IF(MOD((EDATE(DATE(YEAR($E14),MONTH($E14),1),MOD(7-MONTH($E14),12))-DATE(YEAR($E14),MONTH($E14),1)),$S14*7)&lt;7,"X",IF(MOD((EDATE(DATE(YEAR($E14),MONTH($E14),1),MOD(7-MONTH($E14),12))-DATE(YEAR($E14),MONTH($E14),1)),$S14*7)&gt;($S14*7-7),"X",""))),""))))))</f>
        <v/>
      </c>
      <c r="N14" s="8">
        <f>IF($U14="On hold","",IF($E14="","",IF($D14="Monthly","X",IF($D14="Bi-monthly",IF(MOD(MOD(8-MONTH($E14),12),2)=0,"X",""),IF($D14="Quarterly",IF(MOD(MOD(8-MONTH($E14),12),3)=0,"X",""),IF($D14="Custom-weeks",IF($S14="","",IF(MOD((EDATE(DATE(YEAR($E14),MONTH($E14),1),MOD(8-MONTH($E14),12))-DATE(YEAR($E14),MONTH($E14),1)),$S14*7)&lt;7,"X",IF(MOD((EDATE(DATE(YEAR($E14),MONTH($E14),1),MOD(8-MONTH($E14),12))-DATE(YEAR($E14),MONTH($E14),1)),$S14*7)&gt;($S14*7-7),"X",""))),""))))))</f>
        <v/>
      </c>
      <c r="O14" s="8">
        <f>IF($U14="On hold","",IF($E14="","",IF($D14="Monthly","X",IF($D14="Bi-monthly",IF(MOD(MOD(9-MONTH($E14),12),2)=0,"X",""),IF($D14="Quarterly",IF(MOD(MOD(9-MONTH($E14),12),3)=0,"X",""),IF($D14="Custom-weeks",IF($S14="","",IF(MOD((EDATE(DATE(YEAR($E14),MONTH($E14),1),MOD(9-MONTH($E14),12))-DATE(YEAR($E14),MONTH($E14),1)),$S14*7)&lt;7,"X",IF(MOD((EDATE(DATE(YEAR($E14),MONTH($E14),1),MOD(9-MONTH($E14),12))-DATE(YEAR($E14),MONTH($E14),1)),$S14*7)&gt;($S14*7-7),"X",""))),""))))))</f>
        <v/>
      </c>
      <c r="P14" s="8">
        <f>IF($U14="On hold","",IF($E14="","",IF($D14="Monthly","X",IF($D14="Bi-monthly",IF(MOD(MOD(10-MONTH($E14),12),2)=0,"X",""),IF($D14="Quarterly",IF(MOD(MOD(10-MONTH($E14),12),3)=0,"X",""),IF($D14="Custom-weeks",IF($S14="","",IF(MOD((EDATE(DATE(YEAR($E14),MONTH($E14),1),MOD(10-MONTH($E14),12))-DATE(YEAR($E14),MONTH($E14),1)),$S14*7)&lt;7,"X",IF(MOD((EDATE(DATE(YEAR($E14),MONTH($E14),1),MOD(10-MONTH($E14),12))-DATE(YEAR($E14),MONTH($E14),1)),$S14*7)&gt;($S14*7-7),"X",""))),""))))))</f>
        <v/>
      </c>
      <c r="Q14" s="8">
        <f>IF($U14="On hold","",IF($E14="","",IF($D14="Monthly","X",IF($D14="Bi-monthly",IF(MOD(MOD(11-MONTH($E14),12),2)=0,"X",""),IF($D14="Quarterly",IF(MOD(MOD(11-MONTH($E14),12),3)=0,"X",""),IF($D14="Custom-weeks",IF($S14="","",IF(MOD((EDATE(DATE(YEAR($E14),MONTH($E14),1),MOD(11-MONTH($E14),12))-DATE(YEAR($E14),MONTH($E14),1)),$S14*7)&lt;7,"X",IF(MOD((EDATE(DATE(YEAR($E14),MONTH($E14),1),MOD(11-MONTH($E14),12))-DATE(YEAR($E14),MONTH($E14),1)),$S14*7)&gt;($S14*7-7),"X",""))),""))))))</f>
        <v/>
      </c>
      <c r="R14" s="8">
        <f>IF($U14="On hold","",IF($E14="","",IF($D14="Monthly","X",IF($D14="Bi-monthly",IF(MOD(MOD(12-MONTH($E14),12),2)=0,"X",""),IF($D14="Quarterly",IF(MOD(MOD(12-MONTH($E14),12),3)=0,"X",""),IF($D14="Custom-weeks",IF($S14="","",IF(MOD((EDATE(DATE(YEAR($E14),MONTH($E14),1),MOD(12-MONTH($E14),12))-DATE(YEAR($E14),MONTH($E14),1)),$S14*7)&lt;7,"X",IF(MOD((EDATE(DATE(YEAR($E14),MONTH($E14),1),MOD(12-MONTH($E14),12))-DATE(YEAR($E14),MONTH($E14),1)),$S14*7)&gt;($S14*7-7),"X",""))),""))))))</f>
        <v/>
      </c>
      <c r="S14" s="9" t="n"/>
      <c r="T14" s="5" t="n"/>
      <c r="U14" s="9" t="inlineStr">
        <is>
          <t>Active</t>
        </is>
      </c>
    </row>
    <row r="15">
      <c r="A15" s="5" t="n"/>
      <c r="B15" s="5" t="n"/>
      <c r="C15" s="5" t="n"/>
      <c r="D15" s="5" t="n"/>
      <c r="E15" s="6" t="n"/>
      <c r="F15" s="7">
        <f>IF($E15="","",IF(IF($D15="Monthly",Settings!$B$4,IF($D15="Bi-monthly",Settings!$B$5,IF($D15="Quarterly",Settings!$B$6,IF($D15="Custom-weeks",$S15,""))))="","",$E15+(IF($D15="Monthly",Settings!$B$4,IF($D15="Bi-monthly",Settings!$B$5,IF($D15="Quarterly",Settings!$B$6,IF($D15="Custom-weeks",$S15,"")))))*7))</f>
        <v/>
      </c>
      <c r="G15" s="8">
        <f>IF($U15="On hold","",IF($E15="","",IF($D15="Monthly","X",IF($D15="Bi-monthly",IF(MOD(MOD(1-MONTH($E15),12),2)=0,"X",""),IF($D15="Quarterly",IF(MOD(MOD(1-MONTH($E15),12),3)=0,"X",""),IF($D15="Custom-weeks",IF($S15="","",IF(MOD((EDATE(DATE(YEAR($E15),MONTH($E15),1),MOD(1-MONTH($E15),12))-DATE(YEAR($E15),MONTH($E15),1)),$S15*7)&lt;7,"X",IF(MOD((EDATE(DATE(YEAR($E15),MONTH($E15),1),MOD(1-MONTH($E15),12))-DATE(YEAR($E15),MONTH($E15),1)),$S15*7)&gt;($S15*7-7),"X",""))),""))))))</f>
        <v/>
      </c>
      <c r="H15" s="8">
        <f>IF($U15="On hold","",IF($E15="","",IF($D15="Monthly","X",IF($D15="Bi-monthly",IF(MOD(MOD(2-MONTH($E15),12),2)=0,"X",""),IF($D15="Quarterly",IF(MOD(MOD(2-MONTH($E15),12),3)=0,"X",""),IF($D15="Custom-weeks",IF($S15="","",IF(MOD((EDATE(DATE(YEAR($E15),MONTH($E15),1),MOD(2-MONTH($E15),12))-DATE(YEAR($E15),MONTH($E15),1)),$S15*7)&lt;7,"X",IF(MOD((EDATE(DATE(YEAR($E15),MONTH($E15),1),MOD(2-MONTH($E15),12))-DATE(YEAR($E15),MONTH($E15),1)),$S15*7)&gt;($S15*7-7),"X",""))),""))))))</f>
        <v/>
      </c>
      <c r="I15" s="8">
        <f>IF($U15="On hold","",IF($E15="","",IF($D15="Monthly","X",IF($D15="Bi-monthly",IF(MOD(MOD(3-MONTH($E15),12),2)=0,"X",""),IF($D15="Quarterly",IF(MOD(MOD(3-MONTH($E15),12),3)=0,"X",""),IF($D15="Custom-weeks",IF($S15="","",IF(MOD((EDATE(DATE(YEAR($E15),MONTH($E15),1),MOD(3-MONTH($E15),12))-DATE(YEAR($E15),MONTH($E15),1)),$S15*7)&lt;7,"X",IF(MOD((EDATE(DATE(YEAR($E15),MONTH($E15),1),MOD(3-MONTH($E15),12))-DATE(YEAR($E15),MONTH($E15),1)),$S15*7)&gt;($S15*7-7),"X",""))),""))))))</f>
        <v/>
      </c>
      <c r="J15" s="8">
        <f>IF($U15="On hold","",IF($E15="","",IF($D15="Monthly","X",IF($D15="Bi-monthly",IF(MOD(MOD(4-MONTH($E15),12),2)=0,"X",""),IF($D15="Quarterly",IF(MOD(MOD(4-MONTH($E15),12),3)=0,"X",""),IF($D15="Custom-weeks",IF($S15="","",IF(MOD((EDATE(DATE(YEAR($E15),MONTH($E15),1),MOD(4-MONTH($E15),12))-DATE(YEAR($E15),MONTH($E15),1)),$S15*7)&lt;7,"X",IF(MOD((EDATE(DATE(YEAR($E15),MONTH($E15),1),MOD(4-MONTH($E15),12))-DATE(YEAR($E15),MONTH($E15),1)),$S15*7)&gt;($S15*7-7),"X",""))),""))))))</f>
        <v/>
      </c>
      <c r="K15" s="8">
        <f>IF($U15="On hold","",IF($E15="","",IF($D15="Monthly","X",IF($D15="Bi-monthly",IF(MOD(MOD(5-MONTH($E15),12),2)=0,"X",""),IF($D15="Quarterly",IF(MOD(MOD(5-MONTH($E15),12),3)=0,"X",""),IF($D15="Custom-weeks",IF($S15="","",IF(MOD((EDATE(DATE(YEAR($E15),MONTH($E15),1),MOD(5-MONTH($E15),12))-DATE(YEAR($E15),MONTH($E15),1)),$S15*7)&lt;7,"X",IF(MOD((EDATE(DATE(YEAR($E15),MONTH($E15),1),MOD(5-MONTH($E15),12))-DATE(YEAR($E15),MONTH($E15),1)),$S15*7)&gt;($S15*7-7),"X",""))),""))))))</f>
        <v/>
      </c>
      <c r="L15" s="8">
        <f>IF($U15="On hold","",IF($E15="","",IF($D15="Monthly","X",IF($D15="Bi-monthly",IF(MOD(MOD(6-MONTH($E15),12),2)=0,"X",""),IF($D15="Quarterly",IF(MOD(MOD(6-MONTH($E15),12),3)=0,"X",""),IF($D15="Custom-weeks",IF($S15="","",IF(MOD((EDATE(DATE(YEAR($E15),MONTH($E15),1),MOD(6-MONTH($E15),12))-DATE(YEAR($E15),MONTH($E15),1)),$S15*7)&lt;7,"X",IF(MOD((EDATE(DATE(YEAR($E15),MONTH($E15),1),MOD(6-MONTH($E15),12))-DATE(YEAR($E15),MONTH($E15),1)),$S15*7)&gt;($S15*7-7),"X",""))),""))))))</f>
        <v/>
      </c>
      <c r="M15" s="8">
        <f>IF($U15="On hold","",IF($E15="","",IF($D15="Monthly","X",IF($D15="Bi-monthly",IF(MOD(MOD(7-MONTH($E15),12),2)=0,"X",""),IF($D15="Quarterly",IF(MOD(MOD(7-MONTH($E15),12),3)=0,"X",""),IF($D15="Custom-weeks",IF($S15="","",IF(MOD((EDATE(DATE(YEAR($E15),MONTH($E15),1),MOD(7-MONTH($E15),12))-DATE(YEAR($E15),MONTH($E15),1)),$S15*7)&lt;7,"X",IF(MOD((EDATE(DATE(YEAR($E15),MONTH($E15),1),MOD(7-MONTH($E15),12))-DATE(YEAR($E15),MONTH($E15),1)),$S15*7)&gt;($S15*7-7),"X",""))),""))))))</f>
        <v/>
      </c>
      <c r="N15" s="8">
        <f>IF($U15="On hold","",IF($E15="","",IF($D15="Monthly","X",IF($D15="Bi-monthly",IF(MOD(MOD(8-MONTH($E15),12),2)=0,"X",""),IF($D15="Quarterly",IF(MOD(MOD(8-MONTH($E15),12),3)=0,"X",""),IF($D15="Custom-weeks",IF($S15="","",IF(MOD((EDATE(DATE(YEAR($E15),MONTH($E15),1),MOD(8-MONTH($E15),12))-DATE(YEAR($E15),MONTH($E15),1)),$S15*7)&lt;7,"X",IF(MOD((EDATE(DATE(YEAR($E15),MONTH($E15),1),MOD(8-MONTH($E15),12))-DATE(YEAR($E15),MONTH($E15),1)),$S15*7)&gt;($S15*7-7),"X",""))),""))))))</f>
        <v/>
      </c>
      <c r="O15" s="8">
        <f>IF($U15="On hold","",IF($E15="","",IF($D15="Monthly","X",IF($D15="Bi-monthly",IF(MOD(MOD(9-MONTH($E15),12),2)=0,"X",""),IF($D15="Quarterly",IF(MOD(MOD(9-MONTH($E15),12),3)=0,"X",""),IF($D15="Custom-weeks",IF($S15="","",IF(MOD((EDATE(DATE(YEAR($E15),MONTH($E15),1),MOD(9-MONTH($E15),12))-DATE(YEAR($E15),MONTH($E15),1)),$S15*7)&lt;7,"X",IF(MOD((EDATE(DATE(YEAR($E15),MONTH($E15),1),MOD(9-MONTH($E15),12))-DATE(YEAR($E15),MONTH($E15),1)),$S15*7)&gt;($S15*7-7),"X",""))),""))))))</f>
        <v/>
      </c>
      <c r="P15" s="8">
        <f>IF($U15="On hold","",IF($E15="","",IF($D15="Monthly","X",IF($D15="Bi-monthly",IF(MOD(MOD(10-MONTH($E15),12),2)=0,"X",""),IF($D15="Quarterly",IF(MOD(MOD(10-MONTH($E15),12),3)=0,"X",""),IF($D15="Custom-weeks",IF($S15="","",IF(MOD((EDATE(DATE(YEAR($E15),MONTH($E15),1),MOD(10-MONTH($E15),12))-DATE(YEAR($E15),MONTH($E15),1)),$S15*7)&lt;7,"X",IF(MOD((EDATE(DATE(YEAR($E15),MONTH($E15),1),MOD(10-MONTH($E15),12))-DATE(YEAR($E15),MONTH($E15),1)),$S15*7)&gt;($S15*7-7),"X",""))),""))))))</f>
        <v/>
      </c>
      <c r="Q15" s="8">
        <f>IF($U15="On hold","",IF($E15="","",IF($D15="Monthly","X",IF($D15="Bi-monthly",IF(MOD(MOD(11-MONTH($E15),12),2)=0,"X",""),IF($D15="Quarterly",IF(MOD(MOD(11-MONTH($E15),12),3)=0,"X",""),IF($D15="Custom-weeks",IF($S15="","",IF(MOD((EDATE(DATE(YEAR($E15),MONTH($E15),1),MOD(11-MONTH($E15),12))-DATE(YEAR($E15),MONTH($E15),1)),$S15*7)&lt;7,"X",IF(MOD((EDATE(DATE(YEAR($E15),MONTH($E15),1),MOD(11-MONTH($E15),12))-DATE(YEAR($E15),MONTH($E15),1)),$S15*7)&gt;($S15*7-7),"X",""))),""))))))</f>
        <v/>
      </c>
      <c r="R15" s="8">
        <f>IF($U15="On hold","",IF($E15="","",IF($D15="Monthly","X",IF($D15="Bi-monthly",IF(MOD(MOD(12-MONTH($E15),12),2)=0,"X",""),IF($D15="Quarterly",IF(MOD(MOD(12-MONTH($E15),12),3)=0,"X",""),IF($D15="Custom-weeks",IF($S15="","",IF(MOD((EDATE(DATE(YEAR($E15),MONTH($E15),1),MOD(12-MONTH($E15),12))-DATE(YEAR($E15),MONTH($E15),1)),$S15*7)&lt;7,"X",IF(MOD((EDATE(DATE(YEAR($E15),MONTH($E15),1),MOD(12-MONTH($E15),12))-DATE(YEAR($E15),MONTH($E15),1)),$S15*7)&gt;($S15*7-7),"X",""))),""))))))</f>
        <v/>
      </c>
      <c r="S15" s="9" t="n"/>
      <c r="T15" s="5" t="n"/>
      <c r="U15" s="9" t="inlineStr">
        <is>
          <t>Active</t>
        </is>
      </c>
    </row>
    <row r="16">
      <c r="A16" s="5" t="n"/>
      <c r="B16" s="5" t="n"/>
      <c r="C16" s="5" t="n"/>
      <c r="D16" s="5" t="n"/>
      <c r="E16" s="6" t="n"/>
      <c r="F16" s="7">
        <f>IF($E16="","",IF(IF($D16="Monthly",Settings!$B$4,IF($D16="Bi-monthly",Settings!$B$5,IF($D16="Quarterly",Settings!$B$6,IF($D16="Custom-weeks",$S16,""))))="","",$E16+(IF($D16="Monthly",Settings!$B$4,IF($D16="Bi-monthly",Settings!$B$5,IF($D16="Quarterly",Settings!$B$6,IF($D16="Custom-weeks",$S16,"")))))*7))</f>
        <v/>
      </c>
      <c r="G16" s="8">
        <f>IF($U16="On hold","",IF($E16="","",IF($D16="Monthly","X",IF($D16="Bi-monthly",IF(MOD(MOD(1-MONTH($E16),12),2)=0,"X",""),IF($D16="Quarterly",IF(MOD(MOD(1-MONTH($E16),12),3)=0,"X",""),IF($D16="Custom-weeks",IF($S16="","",IF(MOD((EDATE(DATE(YEAR($E16),MONTH($E16),1),MOD(1-MONTH($E16),12))-DATE(YEAR($E16),MONTH($E16),1)),$S16*7)&lt;7,"X",IF(MOD((EDATE(DATE(YEAR($E16),MONTH($E16),1),MOD(1-MONTH($E16),12))-DATE(YEAR($E16),MONTH($E16),1)),$S16*7)&gt;($S16*7-7),"X",""))),""))))))</f>
        <v/>
      </c>
      <c r="H16" s="8">
        <f>IF($U16="On hold","",IF($E16="","",IF($D16="Monthly","X",IF($D16="Bi-monthly",IF(MOD(MOD(2-MONTH($E16),12),2)=0,"X",""),IF($D16="Quarterly",IF(MOD(MOD(2-MONTH($E16),12),3)=0,"X",""),IF($D16="Custom-weeks",IF($S16="","",IF(MOD((EDATE(DATE(YEAR($E16),MONTH($E16),1),MOD(2-MONTH($E16),12))-DATE(YEAR($E16),MONTH($E16),1)),$S16*7)&lt;7,"X",IF(MOD((EDATE(DATE(YEAR($E16),MONTH($E16),1),MOD(2-MONTH($E16),12))-DATE(YEAR($E16),MONTH($E16),1)),$S16*7)&gt;($S16*7-7),"X",""))),""))))))</f>
        <v/>
      </c>
      <c r="I16" s="8">
        <f>IF($U16="On hold","",IF($E16="","",IF($D16="Monthly","X",IF($D16="Bi-monthly",IF(MOD(MOD(3-MONTH($E16),12),2)=0,"X",""),IF($D16="Quarterly",IF(MOD(MOD(3-MONTH($E16),12),3)=0,"X",""),IF($D16="Custom-weeks",IF($S16="","",IF(MOD((EDATE(DATE(YEAR($E16),MONTH($E16),1),MOD(3-MONTH($E16),12))-DATE(YEAR($E16),MONTH($E16),1)),$S16*7)&lt;7,"X",IF(MOD((EDATE(DATE(YEAR($E16),MONTH($E16),1),MOD(3-MONTH($E16),12))-DATE(YEAR($E16),MONTH($E16),1)),$S16*7)&gt;($S16*7-7),"X",""))),""))))))</f>
        <v/>
      </c>
      <c r="J16" s="8">
        <f>IF($U16="On hold","",IF($E16="","",IF($D16="Monthly","X",IF($D16="Bi-monthly",IF(MOD(MOD(4-MONTH($E16),12),2)=0,"X",""),IF($D16="Quarterly",IF(MOD(MOD(4-MONTH($E16),12),3)=0,"X",""),IF($D16="Custom-weeks",IF($S16="","",IF(MOD((EDATE(DATE(YEAR($E16),MONTH($E16),1),MOD(4-MONTH($E16),12))-DATE(YEAR($E16),MONTH($E16),1)),$S16*7)&lt;7,"X",IF(MOD((EDATE(DATE(YEAR($E16),MONTH($E16),1),MOD(4-MONTH($E16),12))-DATE(YEAR($E16),MONTH($E16),1)),$S16*7)&gt;($S16*7-7),"X",""))),""))))))</f>
        <v/>
      </c>
      <c r="K16" s="8">
        <f>IF($U16="On hold","",IF($E16="","",IF($D16="Monthly","X",IF($D16="Bi-monthly",IF(MOD(MOD(5-MONTH($E16),12),2)=0,"X",""),IF($D16="Quarterly",IF(MOD(MOD(5-MONTH($E16),12),3)=0,"X",""),IF($D16="Custom-weeks",IF($S16="","",IF(MOD((EDATE(DATE(YEAR($E16),MONTH($E16),1),MOD(5-MONTH($E16),12))-DATE(YEAR($E16),MONTH($E16),1)),$S16*7)&lt;7,"X",IF(MOD((EDATE(DATE(YEAR($E16),MONTH($E16),1),MOD(5-MONTH($E16),12))-DATE(YEAR($E16),MONTH($E16),1)),$S16*7)&gt;($S16*7-7),"X",""))),""))))))</f>
        <v/>
      </c>
      <c r="L16" s="8">
        <f>IF($U16="On hold","",IF($E16="","",IF($D16="Monthly","X",IF($D16="Bi-monthly",IF(MOD(MOD(6-MONTH($E16),12),2)=0,"X",""),IF($D16="Quarterly",IF(MOD(MOD(6-MONTH($E16),12),3)=0,"X",""),IF($D16="Custom-weeks",IF($S16="","",IF(MOD((EDATE(DATE(YEAR($E16),MONTH($E16),1),MOD(6-MONTH($E16),12))-DATE(YEAR($E16),MONTH($E16),1)),$S16*7)&lt;7,"X",IF(MOD((EDATE(DATE(YEAR($E16),MONTH($E16),1),MOD(6-MONTH($E16),12))-DATE(YEAR($E16),MONTH($E16),1)),$S16*7)&gt;($S16*7-7),"X",""))),""))))))</f>
        <v/>
      </c>
      <c r="M16" s="8">
        <f>IF($U16="On hold","",IF($E16="","",IF($D16="Monthly","X",IF($D16="Bi-monthly",IF(MOD(MOD(7-MONTH($E16),12),2)=0,"X",""),IF($D16="Quarterly",IF(MOD(MOD(7-MONTH($E16),12),3)=0,"X",""),IF($D16="Custom-weeks",IF($S16="","",IF(MOD((EDATE(DATE(YEAR($E16),MONTH($E16),1),MOD(7-MONTH($E16),12))-DATE(YEAR($E16),MONTH($E16),1)),$S16*7)&lt;7,"X",IF(MOD((EDATE(DATE(YEAR($E16),MONTH($E16),1),MOD(7-MONTH($E16),12))-DATE(YEAR($E16),MONTH($E16),1)),$S16*7)&gt;($S16*7-7),"X",""))),""))))))</f>
        <v/>
      </c>
      <c r="N16" s="8">
        <f>IF($U16="On hold","",IF($E16="","",IF($D16="Monthly","X",IF($D16="Bi-monthly",IF(MOD(MOD(8-MONTH($E16),12),2)=0,"X",""),IF($D16="Quarterly",IF(MOD(MOD(8-MONTH($E16),12),3)=0,"X",""),IF($D16="Custom-weeks",IF($S16="","",IF(MOD((EDATE(DATE(YEAR($E16),MONTH($E16),1),MOD(8-MONTH($E16),12))-DATE(YEAR($E16),MONTH($E16),1)),$S16*7)&lt;7,"X",IF(MOD((EDATE(DATE(YEAR($E16),MONTH($E16),1),MOD(8-MONTH($E16),12))-DATE(YEAR($E16),MONTH($E16),1)),$S16*7)&gt;($S16*7-7),"X",""))),""))))))</f>
        <v/>
      </c>
      <c r="O16" s="8">
        <f>IF($U16="On hold","",IF($E16="","",IF($D16="Monthly","X",IF($D16="Bi-monthly",IF(MOD(MOD(9-MONTH($E16),12),2)=0,"X",""),IF($D16="Quarterly",IF(MOD(MOD(9-MONTH($E16),12),3)=0,"X",""),IF($D16="Custom-weeks",IF($S16="","",IF(MOD((EDATE(DATE(YEAR($E16),MONTH($E16),1),MOD(9-MONTH($E16),12))-DATE(YEAR($E16),MONTH($E16),1)),$S16*7)&lt;7,"X",IF(MOD((EDATE(DATE(YEAR($E16),MONTH($E16),1),MOD(9-MONTH($E16),12))-DATE(YEAR($E16),MONTH($E16),1)),$S16*7)&gt;($S16*7-7),"X",""))),""))))))</f>
        <v/>
      </c>
      <c r="P16" s="8">
        <f>IF($U16="On hold","",IF($E16="","",IF($D16="Monthly","X",IF($D16="Bi-monthly",IF(MOD(MOD(10-MONTH($E16),12),2)=0,"X",""),IF($D16="Quarterly",IF(MOD(MOD(10-MONTH($E16),12),3)=0,"X",""),IF($D16="Custom-weeks",IF($S16="","",IF(MOD((EDATE(DATE(YEAR($E16),MONTH($E16),1),MOD(10-MONTH($E16),12))-DATE(YEAR($E16),MONTH($E16),1)),$S16*7)&lt;7,"X",IF(MOD((EDATE(DATE(YEAR($E16),MONTH($E16),1),MOD(10-MONTH($E16),12))-DATE(YEAR($E16),MONTH($E16),1)),$S16*7)&gt;($S16*7-7),"X",""))),""))))))</f>
        <v/>
      </c>
      <c r="Q16" s="8">
        <f>IF($U16="On hold","",IF($E16="","",IF($D16="Monthly","X",IF($D16="Bi-monthly",IF(MOD(MOD(11-MONTH($E16),12),2)=0,"X",""),IF($D16="Quarterly",IF(MOD(MOD(11-MONTH($E16),12),3)=0,"X",""),IF($D16="Custom-weeks",IF($S16="","",IF(MOD((EDATE(DATE(YEAR($E16),MONTH($E16),1),MOD(11-MONTH($E16),12))-DATE(YEAR($E16),MONTH($E16),1)),$S16*7)&lt;7,"X",IF(MOD((EDATE(DATE(YEAR($E16),MONTH($E16),1),MOD(11-MONTH($E16),12))-DATE(YEAR($E16),MONTH($E16),1)),$S16*7)&gt;($S16*7-7),"X",""))),""))))))</f>
        <v/>
      </c>
      <c r="R16" s="8">
        <f>IF($U16="On hold","",IF($E16="","",IF($D16="Monthly","X",IF($D16="Bi-monthly",IF(MOD(MOD(12-MONTH($E16),12),2)=0,"X",""),IF($D16="Quarterly",IF(MOD(MOD(12-MONTH($E16),12),3)=0,"X",""),IF($D16="Custom-weeks",IF($S16="","",IF(MOD((EDATE(DATE(YEAR($E16),MONTH($E16),1),MOD(12-MONTH($E16),12))-DATE(YEAR($E16),MONTH($E16),1)),$S16*7)&lt;7,"X",IF(MOD((EDATE(DATE(YEAR($E16),MONTH($E16),1),MOD(12-MONTH($E16),12))-DATE(YEAR($E16),MONTH($E16),1)),$S16*7)&gt;($S16*7-7),"X",""))),""))))))</f>
        <v/>
      </c>
      <c r="S16" s="9" t="n"/>
      <c r="T16" s="5" t="n"/>
      <c r="U16" s="9" t="inlineStr">
        <is>
          <t>Active</t>
        </is>
      </c>
    </row>
    <row r="17">
      <c r="A17" s="5" t="n"/>
      <c r="B17" s="5" t="n"/>
      <c r="C17" s="5" t="n"/>
      <c r="D17" s="5" t="n"/>
      <c r="E17" s="6" t="n"/>
      <c r="F17" s="7">
        <f>IF($E17="","",IF(IF($D17="Monthly",Settings!$B$4,IF($D17="Bi-monthly",Settings!$B$5,IF($D17="Quarterly",Settings!$B$6,IF($D17="Custom-weeks",$S17,""))))="","",$E17+(IF($D17="Monthly",Settings!$B$4,IF($D17="Bi-monthly",Settings!$B$5,IF($D17="Quarterly",Settings!$B$6,IF($D17="Custom-weeks",$S17,"")))))*7))</f>
        <v/>
      </c>
      <c r="G17" s="8">
        <f>IF($U17="On hold","",IF($E17="","",IF($D17="Monthly","X",IF($D17="Bi-monthly",IF(MOD(MOD(1-MONTH($E17),12),2)=0,"X",""),IF($D17="Quarterly",IF(MOD(MOD(1-MONTH($E17),12),3)=0,"X",""),IF($D17="Custom-weeks",IF($S17="","",IF(MOD((EDATE(DATE(YEAR($E17),MONTH($E17),1),MOD(1-MONTH($E17),12))-DATE(YEAR($E17),MONTH($E17),1)),$S17*7)&lt;7,"X",IF(MOD((EDATE(DATE(YEAR($E17),MONTH($E17),1),MOD(1-MONTH($E17),12))-DATE(YEAR($E17),MONTH($E17),1)),$S17*7)&gt;($S17*7-7),"X",""))),""))))))</f>
        <v/>
      </c>
      <c r="H17" s="8">
        <f>IF($U17="On hold","",IF($E17="","",IF($D17="Monthly","X",IF($D17="Bi-monthly",IF(MOD(MOD(2-MONTH($E17),12),2)=0,"X",""),IF($D17="Quarterly",IF(MOD(MOD(2-MONTH($E17),12),3)=0,"X",""),IF($D17="Custom-weeks",IF($S17="","",IF(MOD((EDATE(DATE(YEAR($E17),MONTH($E17),1),MOD(2-MONTH($E17),12))-DATE(YEAR($E17),MONTH($E17),1)),$S17*7)&lt;7,"X",IF(MOD((EDATE(DATE(YEAR($E17),MONTH($E17),1),MOD(2-MONTH($E17),12))-DATE(YEAR($E17),MONTH($E17),1)),$S17*7)&gt;($S17*7-7),"X",""))),""))))))</f>
        <v/>
      </c>
      <c r="I17" s="8">
        <f>IF($U17="On hold","",IF($E17="","",IF($D17="Monthly","X",IF($D17="Bi-monthly",IF(MOD(MOD(3-MONTH($E17),12),2)=0,"X",""),IF($D17="Quarterly",IF(MOD(MOD(3-MONTH($E17),12),3)=0,"X",""),IF($D17="Custom-weeks",IF($S17="","",IF(MOD((EDATE(DATE(YEAR($E17),MONTH($E17),1),MOD(3-MONTH($E17),12))-DATE(YEAR($E17),MONTH($E17),1)),$S17*7)&lt;7,"X",IF(MOD((EDATE(DATE(YEAR($E17),MONTH($E17),1),MOD(3-MONTH($E17),12))-DATE(YEAR($E17),MONTH($E17),1)),$S17*7)&gt;($S17*7-7),"X",""))),""))))))</f>
        <v/>
      </c>
      <c r="J17" s="8">
        <f>IF($U17="On hold","",IF($E17="","",IF($D17="Monthly","X",IF($D17="Bi-monthly",IF(MOD(MOD(4-MONTH($E17),12),2)=0,"X",""),IF($D17="Quarterly",IF(MOD(MOD(4-MONTH($E17),12),3)=0,"X",""),IF($D17="Custom-weeks",IF($S17="","",IF(MOD((EDATE(DATE(YEAR($E17),MONTH($E17),1),MOD(4-MONTH($E17),12))-DATE(YEAR($E17),MONTH($E17),1)),$S17*7)&lt;7,"X",IF(MOD((EDATE(DATE(YEAR($E17),MONTH($E17),1),MOD(4-MONTH($E17),12))-DATE(YEAR($E17),MONTH($E17),1)),$S17*7)&gt;($S17*7-7),"X",""))),""))))))</f>
        <v/>
      </c>
      <c r="K17" s="8">
        <f>IF($U17="On hold","",IF($E17="","",IF($D17="Monthly","X",IF($D17="Bi-monthly",IF(MOD(MOD(5-MONTH($E17),12),2)=0,"X",""),IF($D17="Quarterly",IF(MOD(MOD(5-MONTH($E17),12),3)=0,"X",""),IF($D17="Custom-weeks",IF($S17="","",IF(MOD((EDATE(DATE(YEAR($E17),MONTH($E17),1),MOD(5-MONTH($E17),12))-DATE(YEAR($E17),MONTH($E17),1)),$S17*7)&lt;7,"X",IF(MOD((EDATE(DATE(YEAR($E17),MONTH($E17),1),MOD(5-MONTH($E17),12))-DATE(YEAR($E17),MONTH($E17),1)),$S17*7)&gt;($S17*7-7),"X",""))),""))))))</f>
        <v/>
      </c>
      <c r="L17" s="8">
        <f>IF($U17="On hold","",IF($E17="","",IF($D17="Monthly","X",IF($D17="Bi-monthly",IF(MOD(MOD(6-MONTH($E17),12),2)=0,"X",""),IF($D17="Quarterly",IF(MOD(MOD(6-MONTH($E17),12),3)=0,"X",""),IF($D17="Custom-weeks",IF($S17="","",IF(MOD((EDATE(DATE(YEAR($E17),MONTH($E17),1),MOD(6-MONTH($E17),12))-DATE(YEAR($E17),MONTH($E17),1)),$S17*7)&lt;7,"X",IF(MOD((EDATE(DATE(YEAR($E17),MONTH($E17),1),MOD(6-MONTH($E17),12))-DATE(YEAR($E17),MONTH($E17),1)),$S17*7)&gt;($S17*7-7),"X",""))),""))))))</f>
        <v/>
      </c>
      <c r="M17" s="8">
        <f>IF($U17="On hold","",IF($E17="","",IF($D17="Monthly","X",IF($D17="Bi-monthly",IF(MOD(MOD(7-MONTH($E17),12),2)=0,"X",""),IF($D17="Quarterly",IF(MOD(MOD(7-MONTH($E17),12),3)=0,"X",""),IF($D17="Custom-weeks",IF($S17="","",IF(MOD((EDATE(DATE(YEAR($E17),MONTH($E17),1),MOD(7-MONTH($E17),12))-DATE(YEAR($E17),MONTH($E17),1)),$S17*7)&lt;7,"X",IF(MOD((EDATE(DATE(YEAR($E17),MONTH($E17),1),MOD(7-MONTH($E17),12))-DATE(YEAR($E17),MONTH($E17),1)),$S17*7)&gt;($S17*7-7),"X",""))),""))))))</f>
        <v/>
      </c>
      <c r="N17" s="8">
        <f>IF($U17="On hold","",IF($E17="","",IF($D17="Monthly","X",IF($D17="Bi-monthly",IF(MOD(MOD(8-MONTH($E17),12),2)=0,"X",""),IF($D17="Quarterly",IF(MOD(MOD(8-MONTH($E17),12),3)=0,"X",""),IF($D17="Custom-weeks",IF($S17="","",IF(MOD((EDATE(DATE(YEAR($E17),MONTH($E17),1),MOD(8-MONTH($E17),12))-DATE(YEAR($E17),MONTH($E17),1)),$S17*7)&lt;7,"X",IF(MOD((EDATE(DATE(YEAR($E17),MONTH($E17),1),MOD(8-MONTH($E17),12))-DATE(YEAR($E17),MONTH($E17),1)),$S17*7)&gt;($S17*7-7),"X",""))),""))))))</f>
        <v/>
      </c>
      <c r="O17" s="8">
        <f>IF($U17="On hold","",IF($E17="","",IF($D17="Monthly","X",IF($D17="Bi-monthly",IF(MOD(MOD(9-MONTH($E17),12),2)=0,"X",""),IF($D17="Quarterly",IF(MOD(MOD(9-MONTH($E17),12),3)=0,"X",""),IF($D17="Custom-weeks",IF($S17="","",IF(MOD((EDATE(DATE(YEAR($E17),MONTH($E17),1),MOD(9-MONTH($E17),12))-DATE(YEAR($E17),MONTH($E17),1)),$S17*7)&lt;7,"X",IF(MOD((EDATE(DATE(YEAR($E17),MONTH($E17),1),MOD(9-MONTH($E17),12))-DATE(YEAR($E17),MONTH($E17),1)),$S17*7)&gt;($S17*7-7),"X",""))),""))))))</f>
        <v/>
      </c>
      <c r="P17" s="8">
        <f>IF($U17="On hold","",IF($E17="","",IF($D17="Monthly","X",IF($D17="Bi-monthly",IF(MOD(MOD(10-MONTH($E17),12),2)=0,"X",""),IF($D17="Quarterly",IF(MOD(MOD(10-MONTH($E17),12),3)=0,"X",""),IF($D17="Custom-weeks",IF($S17="","",IF(MOD((EDATE(DATE(YEAR($E17),MONTH($E17),1),MOD(10-MONTH($E17),12))-DATE(YEAR($E17),MONTH($E17),1)),$S17*7)&lt;7,"X",IF(MOD((EDATE(DATE(YEAR($E17),MONTH($E17),1),MOD(10-MONTH($E17),12))-DATE(YEAR($E17),MONTH($E17),1)),$S17*7)&gt;($S17*7-7),"X",""))),""))))))</f>
        <v/>
      </c>
      <c r="Q17" s="8">
        <f>IF($U17="On hold","",IF($E17="","",IF($D17="Monthly","X",IF($D17="Bi-monthly",IF(MOD(MOD(11-MONTH($E17),12),2)=0,"X",""),IF($D17="Quarterly",IF(MOD(MOD(11-MONTH($E17),12),3)=0,"X",""),IF($D17="Custom-weeks",IF($S17="","",IF(MOD((EDATE(DATE(YEAR($E17),MONTH($E17),1),MOD(11-MONTH($E17),12))-DATE(YEAR($E17),MONTH($E17),1)),$S17*7)&lt;7,"X",IF(MOD((EDATE(DATE(YEAR($E17),MONTH($E17),1),MOD(11-MONTH($E17),12))-DATE(YEAR($E17),MONTH($E17),1)),$S17*7)&gt;($S17*7-7),"X",""))),""))))))</f>
        <v/>
      </c>
      <c r="R17" s="8">
        <f>IF($U17="On hold","",IF($E17="","",IF($D17="Monthly","X",IF($D17="Bi-monthly",IF(MOD(MOD(12-MONTH($E17),12),2)=0,"X",""),IF($D17="Quarterly",IF(MOD(MOD(12-MONTH($E17),12),3)=0,"X",""),IF($D17="Custom-weeks",IF($S17="","",IF(MOD((EDATE(DATE(YEAR($E17),MONTH($E17),1),MOD(12-MONTH($E17),12))-DATE(YEAR($E17),MONTH($E17),1)),$S17*7)&lt;7,"X",IF(MOD((EDATE(DATE(YEAR($E17),MONTH($E17),1),MOD(12-MONTH($E17),12))-DATE(YEAR($E17),MONTH($E17),1)),$S17*7)&gt;($S17*7-7),"X",""))),""))))))</f>
        <v/>
      </c>
      <c r="S17" s="9" t="n"/>
      <c r="T17" s="5" t="n"/>
      <c r="U17" s="9" t="inlineStr">
        <is>
          <t>Active</t>
        </is>
      </c>
    </row>
    <row r="18">
      <c r="A18" s="5" t="n"/>
      <c r="B18" s="5" t="n"/>
      <c r="C18" s="5" t="n"/>
      <c r="D18" s="5" t="n"/>
      <c r="E18" s="6" t="n"/>
      <c r="F18" s="7">
        <f>IF($E18="","",IF(IF($D18="Monthly",Settings!$B$4,IF($D18="Bi-monthly",Settings!$B$5,IF($D18="Quarterly",Settings!$B$6,IF($D18="Custom-weeks",$S18,""))))="","",$E18+(IF($D18="Monthly",Settings!$B$4,IF($D18="Bi-monthly",Settings!$B$5,IF($D18="Quarterly",Settings!$B$6,IF($D18="Custom-weeks",$S18,"")))))*7))</f>
        <v/>
      </c>
      <c r="G18" s="8">
        <f>IF($U18="On hold","",IF($E18="","",IF($D18="Monthly","X",IF($D18="Bi-monthly",IF(MOD(MOD(1-MONTH($E18),12),2)=0,"X",""),IF($D18="Quarterly",IF(MOD(MOD(1-MONTH($E18),12),3)=0,"X",""),IF($D18="Custom-weeks",IF($S18="","",IF(MOD((EDATE(DATE(YEAR($E18),MONTH($E18),1),MOD(1-MONTH($E18),12))-DATE(YEAR($E18),MONTH($E18),1)),$S18*7)&lt;7,"X",IF(MOD((EDATE(DATE(YEAR($E18),MONTH($E18),1),MOD(1-MONTH($E18),12))-DATE(YEAR($E18),MONTH($E18),1)),$S18*7)&gt;($S18*7-7),"X",""))),""))))))</f>
        <v/>
      </c>
      <c r="H18" s="8">
        <f>IF($U18="On hold","",IF($E18="","",IF($D18="Monthly","X",IF($D18="Bi-monthly",IF(MOD(MOD(2-MONTH($E18),12),2)=0,"X",""),IF($D18="Quarterly",IF(MOD(MOD(2-MONTH($E18),12),3)=0,"X",""),IF($D18="Custom-weeks",IF($S18="","",IF(MOD((EDATE(DATE(YEAR($E18),MONTH($E18),1),MOD(2-MONTH($E18),12))-DATE(YEAR($E18),MONTH($E18),1)),$S18*7)&lt;7,"X",IF(MOD((EDATE(DATE(YEAR($E18),MONTH($E18),1),MOD(2-MONTH($E18),12))-DATE(YEAR($E18),MONTH($E18),1)),$S18*7)&gt;($S18*7-7),"X",""))),""))))))</f>
        <v/>
      </c>
      <c r="I18" s="8">
        <f>IF($U18="On hold","",IF($E18="","",IF($D18="Monthly","X",IF($D18="Bi-monthly",IF(MOD(MOD(3-MONTH($E18),12),2)=0,"X",""),IF($D18="Quarterly",IF(MOD(MOD(3-MONTH($E18),12),3)=0,"X",""),IF($D18="Custom-weeks",IF($S18="","",IF(MOD((EDATE(DATE(YEAR($E18),MONTH($E18),1),MOD(3-MONTH($E18),12))-DATE(YEAR($E18),MONTH($E18),1)),$S18*7)&lt;7,"X",IF(MOD((EDATE(DATE(YEAR($E18),MONTH($E18),1),MOD(3-MONTH($E18),12))-DATE(YEAR($E18),MONTH($E18),1)),$S18*7)&gt;($S18*7-7),"X",""))),""))))))</f>
        <v/>
      </c>
      <c r="J18" s="8">
        <f>IF($U18="On hold","",IF($E18="","",IF($D18="Monthly","X",IF($D18="Bi-monthly",IF(MOD(MOD(4-MONTH($E18),12),2)=0,"X",""),IF($D18="Quarterly",IF(MOD(MOD(4-MONTH($E18),12),3)=0,"X",""),IF($D18="Custom-weeks",IF($S18="","",IF(MOD((EDATE(DATE(YEAR($E18),MONTH($E18),1),MOD(4-MONTH($E18),12))-DATE(YEAR($E18),MONTH($E18),1)),$S18*7)&lt;7,"X",IF(MOD((EDATE(DATE(YEAR($E18),MONTH($E18),1),MOD(4-MONTH($E18),12))-DATE(YEAR($E18),MONTH($E18),1)),$S18*7)&gt;($S18*7-7),"X",""))),""))))))</f>
        <v/>
      </c>
      <c r="K18" s="8">
        <f>IF($U18="On hold","",IF($E18="","",IF($D18="Monthly","X",IF($D18="Bi-monthly",IF(MOD(MOD(5-MONTH($E18),12),2)=0,"X",""),IF($D18="Quarterly",IF(MOD(MOD(5-MONTH($E18),12),3)=0,"X",""),IF($D18="Custom-weeks",IF($S18="","",IF(MOD((EDATE(DATE(YEAR($E18),MONTH($E18),1),MOD(5-MONTH($E18),12))-DATE(YEAR($E18),MONTH($E18),1)),$S18*7)&lt;7,"X",IF(MOD((EDATE(DATE(YEAR($E18),MONTH($E18),1),MOD(5-MONTH($E18),12))-DATE(YEAR($E18),MONTH($E18),1)),$S18*7)&gt;($S18*7-7),"X",""))),""))))))</f>
        <v/>
      </c>
      <c r="L18" s="8">
        <f>IF($U18="On hold","",IF($E18="","",IF($D18="Monthly","X",IF($D18="Bi-monthly",IF(MOD(MOD(6-MONTH($E18),12),2)=0,"X",""),IF($D18="Quarterly",IF(MOD(MOD(6-MONTH($E18),12),3)=0,"X",""),IF($D18="Custom-weeks",IF($S18="","",IF(MOD((EDATE(DATE(YEAR($E18),MONTH($E18),1),MOD(6-MONTH($E18),12))-DATE(YEAR($E18),MONTH($E18),1)),$S18*7)&lt;7,"X",IF(MOD((EDATE(DATE(YEAR($E18),MONTH($E18),1),MOD(6-MONTH($E18),12))-DATE(YEAR($E18),MONTH($E18),1)),$S18*7)&gt;($S18*7-7),"X",""))),""))))))</f>
        <v/>
      </c>
      <c r="M18" s="8">
        <f>IF($U18="On hold","",IF($E18="","",IF($D18="Monthly","X",IF($D18="Bi-monthly",IF(MOD(MOD(7-MONTH($E18),12),2)=0,"X",""),IF($D18="Quarterly",IF(MOD(MOD(7-MONTH($E18),12),3)=0,"X",""),IF($D18="Custom-weeks",IF($S18="","",IF(MOD((EDATE(DATE(YEAR($E18),MONTH($E18),1),MOD(7-MONTH($E18),12))-DATE(YEAR($E18),MONTH($E18),1)),$S18*7)&lt;7,"X",IF(MOD((EDATE(DATE(YEAR($E18),MONTH($E18),1),MOD(7-MONTH($E18),12))-DATE(YEAR($E18),MONTH($E18),1)),$S18*7)&gt;($S18*7-7),"X",""))),""))))))</f>
        <v/>
      </c>
      <c r="N18" s="8">
        <f>IF($U18="On hold","",IF($E18="","",IF($D18="Monthly","X",IF($D18="Bi-monthly",IF(MOD(MOD(8-MONTH($E18),12),2)=0,"X",""),IF($D18="Quarterly",IF(MOD(MOD(8-MONTH($E18),12),3)=0,"X",""),IF($D18="Custom-weeks",IF($S18="","",IF(MOD((EDATE(DATE(YEAR($E18),MONTH($E18),1),MOD(8-MONTH($E18),12))-DATE(YEAR($E18),MONTH($E18),1)),$S18*7)&lt;7,"X",IF(MOD((EDATE(DATE(YEAR($E18),MONTH($E18),1),MOD(8-MONTH($E18),12))-DATE(YEAR($E18),MONTH($E18),1)),$S18*7)&gt;($S18*7-7),"X",""))),""))))))</f>
        <v/>
      </c>
      <c r="O18" s="8">
        <f>IF($U18="On hold","",IF($E18="","",IF($D18="Monthly","X",IF($D18="Bi-monthly",IF(MOD(MOD(9-MONTH($E18),12),2)=0,"X",""),IF($D18="Quarterly",IF(MOD(MOD(9-MONTH($E18),12),3)=0,"X",""),IF($D18="Custom-weeks",IF($S18="","",IF(MOD((EDATE(DATE(YEAR($E18),MONTH($E18),1),MOD(9-MONTH($E18),12))-DATE(YEAR($E18),MONTH($E18),1)),$S18*7)&lt;7,"X",IF(MOD((EDATE(DATE(YEAR($E18),MONTH($E18),1),MOD(9-MONTH($E18),12))-DATE(YEAR($E18),MONTH($E18),1)),$S18*7)&gt;($S18*7-7),"X",""))),""))))))</f>
        <v/>
      </c>
      <c r="P18" s="8">
        <f>IF($U18="On hold","",IF($E18="","",IF($D18="Monthly","X",IF($D18="Bi-monthly",IF(MOD(MOD(10-MONTH($E18),12),2)=0,"X",""),IF($D18="Quarterly",IF(MOD(MOD(10-MONTH($E18),12),3)=0,"X",""),IF($D18="Custom-weeks",IF($S18="","",IF(MOD((EDATE(DATE(YEAR($E18),MONTH($E18),1),MOD(10-MONTH($E18),12))-DATE(YEAR($E18),MONTH($E18),1)),$S18*7)&lt;7,"X",IF(MOD((EDATE(DATE(YEAR($E18),MONTH($E18),1),MOD(10-MONTH($E18),12))-DATE(YEAR($E18),MONTH($E18),1)),$S18*7)&gt;($S18*7-7),"X",""))),""))))))</f>
        <v/>
      </c>
      <c r="Q18" s="8">
        <f>IF($U18="On hold","",IF($E18="","",IF($D18="Monthly","X",IF($D18="Bi-monthly",IF(MOD(MOD(11-MONTH($E18),12),2)=0,"X",""),IF($D18="Quarterly",IF(MOD(MOD(11-MONTH($E18),12),3)=0,"X",""),IF($D18="Custom-weeks",IF($S18="","",IF(MOD((EDATE(DATE(YEAR($E18),MONTH($E18),1),MOD(11-MONTH($E18),12))-DATE(YEAR($E18),MONTH($E18),1)),$S18*7)&lt;7,"X",IF(MOD((EDATE(DATE(YEAR($E18),MONTH($E18),1),MOD(11-MONTH($E18),12))-DATE(YEAR($E18),MONTH($E18),1)),$S18*7)&gt;($S18*7-7),"X",""))),""))))))</f>
        <v/>
      </c>
      <c r="R18" s="8">
        <f>IF($U18="On hold","",IF($E18="","",IF($D18="Monthly","X",IF($D18="Bi-monthly",IF(MOD(MOD(12-MONTH($E18),12),2)=0,"X",""),IF($D18="Quarterly",IF(MOD(MOD(12-MONTH($E18),12),3)=0,"X",""),IF($D18="Custom-weeks",IF($S18="","",IF(MOD((EDATE(DATE(YEAR($E18),MONTH($E18),1),MOD(12-MONTH($E18),12))-DATE(YEAR($E18),MONTH($E18),1)),$S18*7)&lt;7,"X",IF(MOD((EDATE(DATE(YEAR($E18),MONTH($E18),1),MOD(12-MONTH($E18),12))-DATE(YEAR($E18),MONTH($E18),1)),$S18*7)&gt;($S18*7-7),"X",""))),""))))))</f>
        <v/>
      </c>
      <c r="S18" s="9" t="n"/>
      <c r="T18" s="5" t="n"/>
      <c r="U18" s="9" t="inlineStr">
        <is>
          <t>Active</t>
        </is>
      </c>
    </row>
    <row r="19">
      <c r="A19" s="5" t="n"/>
      <c r="B19" s="5" t="n"/>
      <c r="C19" s="5" t="n"/>
      <c r="D19" s="5" t="n"/>
      <c r="E19" s="6" t="n"/>
      <c r="F19" s="7">
        <f>IF($E19="","",IF(IF($D19="Monthly",Settings!$B$4,IF($D19="Bi-monthly",Settings!$B$5,IF($D19="Quarterly",Settings!$B$6,IF($D19="Custom-weeks",$S19,""))))="","",$E19+(IF($D19="Monthly",Settings!$B$4,IF($D19="Bi-monthly",Settings!$B$5,IF($D19="Quarterly",Settings!$B$6,IF($D19="Custom-weeks",$S19,"")))))*7))</f>
        <v/>
      </c>
      <c r="G19" s="8">
        <f>IF($U19="On hold","",IF($E19="","",IF($D19="Monthly","X",IF($D19="Bi-monthly",IF(MOD(MOD(1-MONTH($E19),12),2)=0,"X",""),IF($D19="Quarterly",IF(MOD(MOD(1-MONTH($E19),12),3)=0,"X",""),IF($D19="Custom-weeks",IF($S19="","",IF(MOD((EDATE(DATE(YEAR($E19),MONTH($E19),1),MOD(1-MONTH($E19),12))-DATE(YEAR($E19),MONTH($E19),1)),$S19*7)&lt;7,"X",IF(MOD((EDATE(DATE(YEAR($E19),MONTH($E19),1),MOD(1-MONTH($E19),12))-DATE(YEAR($E19),MONTH($E19),1)),$S19*7)&gt;($S19*7-7),"X",""))),""))))))</f>
        <v/>
      </c>
      <c r="H19" s="8">
        <f>IF($U19="On hold","",IF($E19="","",IF($D19="Monthly","X",IF($D19="Bi-monthly",IF(MOD(MOD(2-MONTH($E19),12),2)=0,"X",""),IF($D19="Quarterly",IF(MOD(MOD(2-MONTH($E19),12),3)=0,"X",""),IF($D19="Custom-weeks",IF($S19="","",IF(MOD((EDATE(DATE(YEAR($E19),MONTH($E19),1),MOD(2-MONTH($E19),12))-DATE(YEAR($E19),MONTH($E19),1)),$S19*7)&lt;7,"X",IF(MOD((EDATE(DATE(YEAR($E19),MONTH($E19),1),MOD(2-MONTH($E19),12))-DATE(YEAR($E19),MONTH($E19),1)),$S19*7)&gt;($S19*7-7),"X",""))),""))))))</f>
        <v/>
      </c>
      <c r="I19" s="8">
        <f>IF($U19="On hold","",IF($E19="","",IF($D19="Monthly","X",IF($D19="Bi-monthly",IF(MOD(MOD(3-MONTH($E19),12),2)=0,"X",""),IF($D19="Quarterly",IF(MOD(MOD(3-MONTH($E19),12),3)=0,"X",""),IF($D19="Custom-weeks",IF($S19="","",IF(MOD((EDATE(DATE(YEAR($E19),MONTH($E19),1),MOD(3-MONTH($E19),12))-DATE(YEAR($E19),MONTH($E19),1)),$S19*7)&lt;7,"X",IF(MOD((EDATE(DATE(YEAR($E19),MONTH($E19),1),MOD(3-MONTH($E19),12))-DATE(YEAR($E19),MONTH($E19),1)),$S19*7)&gt;($S19*7-7),"X",""))),""))))))</f>
        <v/>
      </c>
      <c r="J19" s="8">
        <f>IF($U19="On hold","",IF($E19="","",IF($D19="Monthly","X",IF($D19="Bi-monthly",IF(MOD(MOD(4-MONTH($E19),12),2)=0,"X",""),IF($D19="Quarterly",IF(MOD(MOD(4-MONTH($E19),12),3)=0,"X",""),IF($D19="Custom-weeks",IF($S19="","",IF(MOD((EDATE(DATE(YEAR($E19),MONTH($E19),1),MOD(4-MONTH($E19),12))-DATE(YEAR($E19),MONTH($E19),1)),$S19*7)&lt;7,"X",IF(MOD((EDATE(DATE(YEAR($E19),MONTH($E19),1),MOD(4-MONTH($E19),12))-DATE(YEAR($E19),MONTH($E19),1)),$S19*7)&gt;($S19*7-7),"X",""))),""))))))</f>
        <v/>
      </c>
      <c r="K19" s="8">
        <f>IF($U19="On hold","",IF($E19="","",IF($D19="Monthly","X",IF($D19="Bi-monthly",IF(MOD(MOD(5-MONTH($E19),12),2)=0,"X",""),IF($D19="Quarterly",IF(MOD(MOD(5-MONTH($E19),12),3)=0,"X",""),IF($D19="Custom-weeks",IF($S19="","",IF(MOD((EDATE(DATE(YEAR($E19),MONTH($E19),1),MOD(5-MONTH($E19),12))-DATE(YEAR($E19),MONTH($E19),1)),$S19*7)&lt;7,"X",IF(MOD((EDATE(DATE(YEAR($E19),MONTH($E19),1),MOD(5-MONTH($E19),12))-DATE(YEAR($E19),MONTH($E19),1)),$S19*7)&gt;($S19*7-7),"X",""))),""))))))</f>
        <v/>
      </c>
      <c r="L19" s="8">
        <f>IF($U19="On hold","",IF($E19="","",IF($D19="Monthly","X",IF($D19="Bi-monthly",IF(MOD(MOD(6-MONTH($E19),12),2)=0,"X",""),IF($D19="Quarterly",IF(MOD(MOD(6-MONTH($E19),12),3)=0,"X",""),IF($D19="Custom-weeks",IF($S19="","",IF(MOD((EDATE(DATE(YEAR($E19),MONTH($E19),1),MOD(6-MONTH($E19),12))-DATE(YEAR($E19),MONTH($E19),1)),$S19*7)&lt;7,"X",IF(MOD((EDATE(DATE(YEAR($E19),MONTH($E19),1),MOD(6-MONTH($E19),12))-DATE(YEAR($E19),MONTH($E19),1)),$S19*7)&gt;($S19*7-7),"X",""))),""))))))</f>
        <v/>
      </c>
      <c r="M19" s="8">
        <f>IF($U19="On hold","",IF($E19="","",IF($D19="Monthly","X",IF($D19="Bi-monthly",IF(MOD(MOD(7-MONTH($E19),12),2)=0,"X",""),IF($D19="Quarterly",IF(MOD(MOD(7-MONTH($E19),12),3)=0,"X",""),IF($D19="Custom-weeks",IF($S19="","",IF(MOD((EDATE(DATE(YEAR($E19),MONTH($E19),1),MOD(7-MONTH($E19),12))-DATE(YEAR($E19),MONTH($E19),1)),$S19*7)&lt;7,"X",IF(MOD((EDATE(DATE(YEAR($E19),MONTH($E19),1),MOD(7-MONTH($E19),12))-DATE(YEAR($E19),MONTH($E19),1)),$S19*7)&gt;($S19*7-7),"X",""))),""))))))</f>
        <v/>
      </c>
      <c r="N19" s="8">
        <f>IF($U19="On hold","",IF($E19="","",IF($D19="Monthly","X",IF($D19="Bi-monthly",IF(MOD(MOD(8-MONTH($E19),12),2)=0,"X",""),IF($D19="Quarterly",IF(MOD(MOD(8-MONTH($E19),12),3)=0,"X",""),IF($D19="Custom-weeks",IF($S19="","",IF(MOD((EDATE(DATE(YEAR($E19),MONTH($E19),1),MOD(8-MONTH($E19),12))-DATE(YEAR($E19),MONTH($E19),1)),$S19*7)&lt;7,"X",IF(MOD((EDATE(DATE(YEAR($E19),MONTH($E19),1),MOD(8-MONTH($E19),12))-DATE(YEAR($E19),MONTH($E19),1)),$S19*7)&gt;($S19*7-7),"X",""))),""))))))</f>
        <v/>
      </c>
      <c r="O19" s="8">
        <f>IF($U19="On hold","",IF($E19="","",IF($D19="Monthly","X",IF($D19="Bi-monthly",IF(MOD(MOD(9-MONTH($E19),12),2)=0,"X",""),IF($D19="Quarterly",IF(MOD(MOD(9-MONTH($E19),12),3)=0,"X",""),IF($D19="Custom-weeks",IF($S19="","",IF(MOD((EDATE(DATE(YEAR($E19),MONTH($E19),1),MOD(9-MONTH($E19),12))-DATE(YEAR($E19),MONTH($E19),1)),$S19*7)&lt;7,"X",IF(MOD((EDATE(DATE(YEAR($E19),MONTH($E19),1),MOD(9-MONTH($E19),12))-DATE(YEAR($E19),MONTH($E19),1)),$S19*7)&gt;($S19*7-7),"X",""))),""))))))</f>
        <v/>
      </c>
      <c r="P19" s="8">
        <f>IF($U19="On hold","",IF($E19="","",IF($D19="Monthly","X",IF($D19="Bi-monthly",IF(MOD(MOD(10-MONTH($E19),12),2)=0,"X",""),IF($D19="Quarterly",IF(MOD(MOD(10-MONTH($E19),12),3)=0,"X",""),IF($D19="Custom-weeks",IF($S19="","",IF(MOD((EDATE(DATE(YEAR($E19),MONTH($E19),1),MOD(10-MONTH($E19),12))-DATE(YEAR($E19),MONTH($E19),1)),$S19*7)&lt;7,"X",IF(MOD((EDATE(DATE(YEAR($E19),MONTH($E19),1),MOD(10-MONTH($E19),12))-DATE(YEAR($E19),MONTH($E19),1)),$S19*7)&gt;($S19*7-7),"X",""))),""))))))</f>
        <v/>
      </c>
      <c r="Q19" s="8">
        <f>IF($U19="On hold","",IF($E19="","",IF($D19="Monthly","X",IF($D19="Bi-monthly",IF(MOD(MOD(11-MONTH($E19),12),2)=0,"X",""),IF($D19="Quarterly",IF(MOD(MOD(11-MONTH($E19),12),3)=0,"X",""),IF($D19="Custom-weeks",IF($S19="","",IF(MOD((EDATE(DATE(YEAR($E19),MONTH($E19),1),MOD(11-MONTH($E19),12))-DATE(YEAR($E19),MONTH($E19),1)),$S19*7)&lt;7,"X",IF(MOD((EDATE(DATE(YEAR($E19),MONTH($E19),1),MOD(11-MONTH($E19),12))-DATE(YEAR($E19),MONTH($E19),1)),$S19*7)&gt;($S19*7-7),"X",""))),""))))))</f>
        <v/>
      </c>
      <c r="R19" s="8">
        <f>IF($U19="On hold","",IF($E19="","",IF($D19="Monthly","X",IF($D19="Bi-monthly",IF(MOD(MOD(12-MONTH($E19),12),2)=0,"X",""),IF($D19="Quarterly",IF(MOD(MOD(12-MONTH($E19),12),3)=0,"X",""),IF($D19="Custom-weeks",IF($S19="","",IF(MOD((EDATE(DATE(YEAR($E19),MONTH($E19),1),MOD(12-MONTH($E19),12))-DATE(YEAR($E19),MONTH($E19),1)),$S19*7)&lt;7,"X",IF(MOD((EDATE(DATE(YEAR($E19),MONTH($E19),1),MOD(12-MONTH($E19),12))-DATE(YEAR($E19),MONTH($E19),1)),$S19*7)&gt;($S19*7-7),"X",""))),""))))))</f>
        <v/>
      </c>
      <c r="S19" s="9" t="n"/>
      <c r="T19" s="5" t="n"/>
      <c r="U19" s="9" t="inlineStr">
        <is>
          <t>Active</t>
        </is>
      </c>
    </row>
    <row r="20">
      <c r="A20" s="5" t="n"/>
      <c r="B20" s="5" t="n"/>
      <c r="C20" s="5" t="n"/>
      <c r="D20" s="5" t="n"/>
      <c r="E20" s="6" t="n"/>
      <c r="F20" s="7">
        <f>IF($E20="","",IF(IF($D20="Monthly",Settings!$B$4,IF($D20="Bi-monthly",Settings!$B$5,IF($D20="Quarterly",Settings!$B$6,IF($D20="Custom-weeks",$S20,""))))="","",$E20+(IF($D20="Monthly",Settings!$B$4,IF($D20="Bi-monthly",Settings!$B$5,IF($D20="Quarterly",Settings!$B$6,IF($D20="Custom-weeks",$S20,"")))))*7))</f>
        <v/>
      </c>
      <c r="G20" s="8">
        <f>IF($U20="On hold","",IF($E20="","",IF($D20="Monthly","X",IF($D20="Bi-monthly",IF(MOD(MOD(1-MONTH($E20),12),2)=0,"X",""),IF($D20="Quarterly",IF(MOD(MOD(1-MONTH($E20),12),3)=0,"X",""),IF($D20="Custom-weeks",IF($S20="","",IF(MOD((EDATE(DATE(YEAR($E20),MONTH($E20),1),MOD(1-MONTH($E20),12))-DATE(YEAR($E20),MONTH($E20),1)),$S20*7)&lt;7,"X",IF(MOD((EDATE(DATE(YEAR($E20),MONTH($E20),1),MOD(1-MONTH($E20),12))-DATE(YEAR($E20),MONTH($E20),1)),$S20*7)&gt;($S20*7-7),"X",""))),""))))))</f>
        <v/>
      </c>
      <c r="H20" s="8">
        <f>IF($U20="On hold","",IF($E20="","",IF($D20="Monthly","X",IF($D20="Bi-monthly",IF(MOD(MOD(2-MONTH($E20),12),2)=0,"X",""),IF($D20="Quarterly",IF(MOD(MOD(2-MONTH($E20),12),3)=0,"X",""),IF($D20="Custom-weeks",IF($S20="","",IF(MOD((EDATE(DATE(YEAR($E20),MONTH($E20),1),MOD(2-MONTH($E20),12))-DATE(YEAR($E20),MONTH($E20),1)),$S20*7)&lt;7,"X",IF(MOD((EDATE(DATE(YEAR($E20),MONTH($E20),1),MOD(2-MONTH($E20),12))-DATE(YEAR($E20),MONTH($E20),1)),$S20*7)&gt;($S20*7-7),"X",""))),""))))))</f>
        <v/>
      </c>
      <c r="I20" s="8">
        <f>IF($U20="On hold","",IF($E20="","",IF($D20="Monthly","X",IF($D20="Bi-monthly",IF(MOD(MOD(3-MONTH($E20),12),2)=0,"X",""),IF($D20="Quarterly",IF(MOD(MOD(3-MONTH($E20),12),3)=0,"X",""),IF($D20="Custom-weeks",IF($S20="","",IF(MOD((EDATE(DATE(YEAR($E20),MONTH($E20),1),MOD(3-MONTH($E20),12))-DATE(YEAR($E20),MONTH($E20),1)),$S20*7)&lt;7,"X",IF(MOD((EDATE(DATE(YEAR($E20),MONTH($E20),1),MOD(3-MONTH($E20),12))-DATE(YEAR($E20),MONTH($E20),1)),$S20*7)&gt;($S20*7-7),"X",""))),""))))))</f>
        <v/>
      </c>
      <c r="J20" s="8">
        <f>IF($U20="On hold","",IF($E20="","",IF($D20="Monthly","X",IF($D20="Bi-monthly",IF(MOD(MOD(4-MONTH($E20),12),2)=0,"X",""),IF($D20="Quarterly",IF(MOD(MOD(4-MONTH($E20),12),3)=0,"X",""),IF($D20="Custom-weeks",IF($S20="","",IF(MOD((EDATE(DATE(YEAR($E20),MONTH($E20),1),MOD(4-MONTH($E20),12))-DATE(YEAR($E20),MONTH($E20),1)),$S20*7)&lt;7,"X",IF(MOD((EDATE(DATE(YEAR($E20),MONTH($E20),1),MOD(4-MONTH($E20),12))-DATE(YEAR($E20),MONTH($E20),1)),$S20*7)&gt;($S20*7-7),"X",""))),""))))))</f>
        <v/>
      </c>
      <c r="K20" s="8">
        <f>IF($U20="On hold","",IF($E20="","",IF($D20="Monthly","X",IF($D20="Bi-monthly",IF(MOD(MOD(5-MONTH($E20),12),2)=0,"X",""),IF($D20="Quarterly",IF(MOD(MOD(5-MONTH($E20),12),3)=0,"X",""),IF($D20="Custom-weeks",IF($S20="","",IF(MOD((EDATE(DATE(YEAR($E20),MONTH($E20),1),MOD(5-MONTH($E20),12))-DATE(YEAR($E20),MONTH($E20),1)),$S20*7)&lt;7,"X",IF(MOD((EDATE(DATE(YEAR($E20),MONTH($E20),1),MOD(5-MONTH($E20),12))-DATE(YEAR($E20),MONTH($E20),1)),$S20*7)&gt;($S20*7-7),"X",""))),""))))))</f>
        <v/>
      </c>
      <c r="L20" s="8">
        <f>IF($U20="On hold","",IF($E20="","",IF($D20="Monthly","X",IF($D20="Bi-monthly",IF(MOD(MOD(6-MONTH($E20),12),2)=0,"X",""),IF($D20="Quarterly",IF(MOD(MOD(6-MONTH($E20),12),3)=0,"X",""),IF($D20="Custom-weeks",IF($S20="","",IF(MOD((EDATE(DATE(YEAR($E20),MONTH($E20),1),MOD(6-MONTH($E20),12))-DATE(YEAR($E20),MONTH($E20),1)),$S20*7)&lt;7,"X",IF(MOD((EDATE(DATE(YEAR($E20),MONTH($E20),1),MOD(6-MONTH($E20),12))-DATE(YEAR($E20),MONTH($E20),1)),$S20*7)&gt;($S20*7-7),"X",""))),""))))))</f>
        <v/>
      </c>
      <c r="M20" s="8">
        <f>IF($U20="On hold","",IF($E20="","",IF($D20="Monthly","X",IF($D20="Bi-monthly",IF(MOD(MOD(7-MONTH($E20),12),2)=0,"X",""),IF($D20="Quarterly",IF(MOD(MOD(7-MONTH($E20),12),3)=0,"X",""),IF($D20="Custom-weeks",IF($S20="","",IF(MOD((EDATE(DATE(YEAR($E20),MONTH($E20),1),MOD(7-MONTH($E20),12))-DATE(YEAR($E20),MONTH($E20),1)),$S20*7)&lt;7,"X",IF(MOD((EDATE(DATE(YEAR($E20),MONTH($E20),1),MOD(7-MONTH($E20),12))-DATE(YEAR($E20),MONTH($E20),1)),$S20*7)&gt;($S20*7-7),"X",""))),""))))))</f>
        <v/>
      </c>
      <c r="N20" s="8">
        <f>IF($U20="On hold","",IF($E20="","",IF($D20="Monthly","X",IF($D20="Bi-monthly",IF(MOD(MOD(8-MONTH($E20),12),2)=0,"X",""),IF($D20="Quarterly",IF(MOD(MOD(8-MONTH($E20),12),3)=0,"X",""),IF($D20="Custom-weeks",IF($S20="","",IF(MOD((EDATE(DATE(YEAR($E20),MONTH($E20),1),MOD(8-MONTH($E20),12))-DATE(YEAR($E20),MONTH($E20),1)),$S20*7)&lt;7,"X",IF(MOD((EDATE(DATE(YEAR($E20),MONTH($E20),1),MOD(8-MONTH($E20),12))-DATE(YEAR($E20),MONTH($E20),1)),$S20*7)&gt;($S20*7-7),"X",""))),""))))))</f>
        <v/>
      </c>
      <c r="O20" s="8">
        <f>IF($U20="On hold","",IF($E20="","",IF($D20="Monthly","X",IF($D20="Bi-monthly",IF(MOD(MOD(9-MONTH($E20),12),2)=0,"X",""),IF($D20="Quarterly",IF(MOD(MOD(9-MONTH($E20),12),3)=0,"X",""),IF($D20="Custom-weeks",IF($S20="","",IF(MOD((EDATE(DATE(YEAR($E20),MONTH($E20),1),MOD(9-MONTH($E20),12))-DATE(YEAR($E20),MONTH($E20),1)),$S20*7)&lt;7,"X",IF(MOD((EDATE(DATE(YEAR($E20),MONTH($E20),1),MOD(9-MONTH($E20),12))-DATE(YEAR($E20),MONTH($E20),1)),$S20*7)&gt;($S20*7-7),"X",""))),""))))))</f>
        <v/>
      </c>
      <c r="P20" s="8">
        <f>IF($U20="On hold","",IF($E20="","",IF($D20="Monthly","X",IF($D20="Bi-monthly",IF(MOD(MOD(10-MONTH($E20),12),2)=0,"X",""),IF($D20="Quarterly",IF(MOD(MOD(10-MONTH($E20),12),3)=0,"X",""),IF($D20="Custom-weeks",IF($S20="","",IF(MOD((EDATE(DATE(YEAR($E20),MONTH($E20),1),MOD(10-MONTH($E20),12))-DATE(YEAR($E20),MONTH($E20),1)),$S20*7)&lt;7,"X",IF(MOD((EDATE(DATE(YEAR($E20),MONTH($E20),1),MOD(10-MONTH($E20),12))-DATE(YEAR($E20),MONTH($E20),1)),$S20*7)&gt;($S20*7-7),"X",""))),""))))))</f>
        <v/>
      </c>
      <c r="Q20" s="8">
        <f>IF($U20="On hold","",IF($E20="","",IF($D20="Monthly","X",IF($D20="Bi-monthly",IF(MOD(MOD(11-MONTH($E20),12),2)=0,"X",""),IF($D20="Quarterly",IF(MOD(MOD(11-MONTH($E20),12),3)=0,"X",""),IF($D20="Custom-weeks",IF($S20="","",IF(MOD((EDATE(DATE(YEAR($E20),MONTH($E20),1),MOD(11-MONTH($E20),12))-DATE(YEAR($E20),MONTH($E20),1)),$S20*7)&lt;7,"X",IF(MOD((EDATE(DATE(YEAR($E20),MONTH($E20),1),MOD(11-MONTH($E20),12))-DATE(YEAR($E20),MONTH($E20),1)),$S20*7)&gt;($S20*7-7),"X",""))),""))))))</f>
        <v/>
      </c>
      <c r="R20" s="8">
        <f>IF($U20="On hold","",IF($E20="","",IF($D20="Monthly","X",IF($D20="Bi-monthly",IF(MOD(MOD(12-MONTH($E20),12),2)=0,"X",""),IF($D20="Quarterly",IF(MOD(MOD(12-MONTH($E20),12),3)=0,"X",""),IF($D20="Custom-weeks",IF($S20="","",IF(MOD((EDATE(DATE(YEAR($E20),MONTH($E20),1),MOD(12-MONTH($E20),12))-DATE(YEAR($E20),MONTH($E20),1)),$S20*7)&lt;7,"X",IF(MOD((EDATE(DATE(YEAR($E20),MONTH($E20),1),MOD(12-MONTH($E20),12))-DATE(YEAR($E20),MONTH($E20),1)),$S20*7)&gt;($S20*7-7),"X",""))),""))))))</f>
        <v/>
      </c>
      <c r="S20" s="9" t="n"/>
      <c r="T20" s="5" t="n"/>
      <c r="U20" s="9" t="inlineStr">
        <is>
          <t>Active</t>
        </is>
      </c>
    </row>
    <row r="21">
      <c r="A21" s="5" t="n"/>
      <c r="B21" s="5" t="n"/>
      <c r="C21" s="5" t="n"/>
      <c r="D21" s="5" t="n"/>
      <c r="E21" s="6" t="n"/>
      <c r="F21" s="7">
        <f>IF($E21="","",IF(IF($D21="Monthly",Settings!$B$4,IF($D21="Bi-monthly",Settings!$B$5,IF($D21="Quarterly",Settings!$B$6,IF($D21="Custom-weeks",$S21,""))))="","",$E21+(IF($D21="Monthly",Settings!$B$4,IF($D21="Bi-monthly",Settings!$B$5,IF($D21="Quarterly",Settings!$B$6,IF($D21="Custom-weeks",$S21,"")))))*7))</f>
        <v/>
      </c>
      <c r="G21" s="8">
        <f>IF($U21="On hold","",IF($E21="","",IF($D21="Monthly","X",IF($D21="Bi-monthly",IF(MOD(MOD(1-MONTH($E21),12),2)=0,"X",""),IF($D21="Quarterly",IF(MOD(MOD(1-MONTH($E21),12),3)=0,"X",""),IF($D21="Custom-weeks",IF($S21="","",IF(MOD((EDATE(DATE(YEAR($E21),MONTH($E21),1),MOD(1-MONTH($E21),12))-DATE(YEAR($E21),MONTH($E21),1)),$S21*7)&lt;7,"X",IF(MOD((EDATE(DATE(YEAR($E21),MONTH($E21),1),MOD(1-MONTH($E21),12))-DATE(YEAR($E21),MONTH($E21),1)),$S21*7)&gt;($S21*7-7),"X",""))),""))))))</f>
        <v/>
      </c>
      <c r="H21" s="8">
        <f>IF($U21="On hold","",IF($E21="","",IF($D21="Monthly","X",IF($D21="Bi-monthly",IF(MOD(MOD(2-MONTH($E21),12),2)=0,"X",""),IF($D21="Quarterly",IF(MOD(MOD(2-MONTH($E21),12),3)=0,"X",""),IF($D21="Custom-weeks",IF($S21="","",IF(MOD((EDATE(DATE(YEAR($E21),MONTH($E21),1),MOD(2-MONTH($E21),12))-DATE(YEAR($E21),MONTH($E21),1)),$S21*7)&lt;7,"X",IF(MOD((EDATE(DATE(YEAR($E21),MONTH($E21),1),MOD(2-MONTH($E21),12))-DATE(YEAR($E21),MONTH($E21),1)),$S21*7)&gt;($S21*7-7),"X",""))),""))))))</f>
        <v/>
      </c>
      <c r="I21" s="8">
        <f>IF($U21="On hold","",IF($E21="","",IF($D21="Monthly","X",IF($D21="Bi-monthly",IF(MOD(MOD(3-MONTH($E21),12),2)=0,"X",""),IF($D21="Quarterly",IF(MOD(MOD(3-MONTH($E21),12),3)=0,"X",""),IF($D21="Custom-weeks",IF($S21="","",IF(MOD((EDATE(DATE(YEAR($E21),MONTH($E21),1),MOD(3-MONTH($E21),12))-DATE(YEAR($E21),MONTH($E21),1)),$S21*7)&lt;7,"X",IF(MOD((EDATE(DATE(YEAR($E21),MONTH($E21),1),MOD(3-MONTH($E21),12))-DATE(YEAR($E21),MONTH($E21),1)),$S21*7)&gt;($S21*7-7),"X",""))),""))))))</f>
        <v/>
      </c>
      <c r="J21" s="8">
        <f>IF($U21="On hold","",IF($E21="","",IF($D21="Monthly","X",IF($D21="Bi-monthly",IF(MOD(MOD(4-MONTH($E21),12),2)=0,"X",""),IF($D21="Quarterly",IF(MOD(MOD(4-MONTH($E21),12),3)=0,"X",""),IF($D21="Custom-weeks",IF($S21="","",IF(MOD((EDATE(DATE(YEAR($E21),MONTH($E21),1),MOD(4-MONTH($E21),12))-DATE(YEAR($E21),MONTH($E21),1)),$S21*7)&lt;7,"X",IF(MOD((EDATE(DATE(YEAR($E21),MONTH($E21),1),MOD(4-MONTH($E21),12))-DATE(YEAR($E21),MONTH($E21),1)),$S21*7)&gt;($S21*7-7),"X",""))),""))))))</f>
        <v/>
      </c>
      <c r="K21" s="8">
        <f>IF($U21="On hold","",IF($E21="","",IF($D21="Monthly","X",IF($D21="Bi-monthly",IF(MOD(MOD(5-MONTH($E21),12),2)=0,"X",""),IF($D21="Quarterly",IF(MOD(MOD(5-MONTH($E21),12),3)=0,"X",""),IF($D21="Custom-weeks",IF($S21="","",IF(MOD((EDATE(DATE(YEAR($E21),MONTH($E21),1),MOD(5-MONTH($E21),12))-DATE(YEAR($E21),MONTH($E21),1)),$S21*7)&lt;7,"X",IF(MOD((EDATE(DATE(YEAR($E21),MONTH($E21),1),MOD(5-MONTH($E21),12))-DATE(YEAR($E21),MONTH($E21),1)),$S21*7)&gt;($S21*7-7),"X",""))),""))))))</f>
        <v/>
      </c>
      <c r="L21" s="8">
        <f>IF($U21="On hold","",IF($E21="","",IF($D21="Monthly","X",IF($D21="Bi-monthly",IF(MOD(MOD(6-MONTH($E21),12),2)=0,"X",""),IF($D21="Quarterly",IF(MOD(MOD(6-MONTH($E21),12),3)=0,"X",""),IF($D21="Custom-weeks",IF($S21="","",IF(MOD((EDATE(DATE(YEAR($E21),MONTH($E21),1),MOD(6-MONTH($E21),12))-DATE(YEAR($E21),MONTH($E21),1)),$S21*7)&lt;7,"X",IF(MOD((EDATE(DATE(YEAR($E21),MONTH($E21),1),MOD(6-MONTH($E21),12))-DATE(YEAR($E21),MONTH($E21),1)),$S21*7)&gt;($S21*7-7),"X",""))),""))))))</f>
        <v/>
      </c>
      <c r="M21" s="8">
        <f>IF($U21="On hold","",IF($E21="","",IF($D21="Monthly","X",IF($D21="Bi-monthly",IF(MOD(MOD(7-MONTH($E21),12),2)=0,"X",""),IF($D21="Quarterly",IF(MOD(MOD(7-MONTH($E21),12),3)=0,"X",""),IF($D21="Custom-weeks",IF($S21="","",IF(MOD((EDATE(DATE(YEAR($E21),MONTH($E21),1),MOD(7-MONTH($E21),12))-DATE(YEAR($E21),MONTH($E21),1)),$S21*7)&lt;7,"X",IF(MOD((EDATE(DATE(YEAR($E21),MONTH($E21),1),MOD(7-MONTH($E21),12))-DATE(YEAR($E21),MONTH($E21),1)),$S21*7)&gt;($S21*7-7),"X",""))),""))))))</f>
        <v/>
      </c>
      <c r="N21" s="8">
        <f>IF($U21="On hold","",IF($E21="","",IF($D21="Monthly","X",IF($D21="Bi-monthly",IF(MOD(MOD(8-MONTH($E21),12),2)=0,"X",""),IF($D21="Quarterly",IF(MOD(MOD(8-MONTH($E21),12),3)=0,"X",""),IF($D21="Custom-weeks",IF($S21="","",IF(MOD((EDATE(DATE(YEAR($E21),MONTH($E21),1),MOD(8-MONTH($E21),12))-DATE(YEAR($E21),MONTH($E21),1)),$S21*7)&lt;7,"X",IF(MOD((EDATE(DATE(YEAR($E21),MONTH($E21),1),MOD(8-MONTH($E21),12))-DATE(YEAR($E21),MONTH($E21),1)),$S21*7)&gt;($S21*7-7),"X",""))),""))))))</f>
        <v/>
      </c>
      <c r="O21" s="8">
        <f>IF($U21="On hold","",IF($E21="","",IF($D21="Monthly","X",IF($D21="Bi-monthly",IF(MOD(MOD(9-MONTH($E21),12),2)=0,"X",""),IF($D21="Quarterly",IF(MOD(MOD(9-MONTH($E21),12),3)=0,"X",""),IF($D21="Custom-weeks",IF($S21="","",IF(MOD((EDATE(DATE(YEAR($E21),MONTH($E21),1),MOD(9-MONTH($E21),12))-DATE(YEAR($E21),MONTH($E21),1)),$S21*7)&lt;7,"X",IF(MOD((EDATE(DATE(YEAR($E21),MONTH($E21),1),MOD(9-MONTH($E21),12))-DATE(YEAR($E21),MONTH($E21),1)),$S21*7)&gt;($S21*7-7),"X",""))),""))))))</f>
        <v/>
      </c>
      <c r="P21" s="8">
        <f>IF($U21="On hold","",IF($E21="","",IF($D21="Monthly","X",IF($D21="Bi-monthly",IF(MOD(MOD(10-MONTH($E21),12),2)=0,"X",""),IF($D21="Quarterly",IF(MOD(MOD(10-MONTH($E21),12),3)=0,"X",""),IF($D21="Custom-weeks",IF($S21="","",IF(MOD((EDATE(DATE(YEAR($E21),MONTH($E21),1),MOD(10-MONTH($E21),12))-DATE(YEAR($E21),MONTH($E21),1)),$S21*7)&lt;7,"X",IF(MOD((EDATE(DATE(YEAR($E21),MONTH($E21),1),MOD(10-MONTH($E21),12))-DATE(YEAR($E21),MONTH($E21),1)),$S21*7)&gt;($S21*7-7),"X",""))),""))))))</f>
        <v/>
      </c>
      <c r="Q21" s="8">
        <f>IF($U21="On hold","",IF($E21="","",IF($D21="Monthly","X",IF($D21="Bi-monthly",IF(MOD(MOD(11-MONTH($E21),12),2)=0,"X",""),IF($D21="Quarterly",IF(MOD(MOD(11-MONTH($E21),12),3)=0,"X",""),IF($D21="Custom-weeks",IF($S21="","",IF(MOD((EDATE(DATE(YEAR($E21),MONTH($E21),1),MOD(11-MONTH($E21),12))-DATE(YEAR($E21),MONTH($E21),1)),$S21*7)&lt;7,"X",IF(MOD((EDATE(DATE(YEAR($E21),MONTH($E21),1),MOD(11-MONTH($E21),12))-DATE(YEAR($E21),MONTH($E21),1)),$S21*7)&gt;($S21*7-7),"X",""))),""))))))</f>
        <v/>
      </c>
      <c r="R21" s="8">
        <f>IF($U21="On hold","",IF($E21="","",IF($D21="Monthly","X",IF($D21="Bi-monthly",IF(MOD(MOD(12-MONTH($E21),12),2)=0,"X",""),IF($D21="Quarterly",IF(MOD(MOD(12-MONTH($E21),12),3)=0,"X",""),IF($D21="Custom-weeks",IF($S21="","",IF(MOD((EDATE(DATE(YEAR($E21),MONTH($E21),1),MOD(12-MONTH($E21),12))-DATE(YEAR($E21),MONTH($E21),1)),$S21*7)&lt;7,"X",IF(MOD((EDATE(DATE(YEAR($E21),MONTH($E21),1),MOD(12-MONTH($E21),12))-DATE(YEAR($E21),MONTH($E21),1)),$S21*7)&gt;($S21*7-7),"X",""))),""))))))</f>
        <v/>
      </c>
      <c r="S21" s="9" t="n"/>
      <c r="T21" s="5" t="n"/>
      <c r="U21" s="9" t="inlineStr">
        <is>
          <t>Active</t>
        </is>
      </c>
    </row>
    <row r="22">
      <c r="A22" s="5" t="n"/>
      <c r="B22" s="5" t="n"/>
      <c r="C22" s="5" t="n"/>
      <c r="D22" s="5" t="n"/>
      <c r="E22" s="6" t="n"/>
      <c r="F22" s="7">
        <f>IF($E22="","",IF(IF($D22="Monthly",Settings!$B$4,IF($D22="Bi-monthly",Settings!$B$5,IF($D22="Quarterly",Settings!$B$6,IF($D22="Custom-weeks",$S22,""))))="","",$E22+(IF($D22="Monthly",Settings!$B$4,IF($D22="Bi-monthly",Settings!$B$5,IF($D22="Quarterly",Settings!$B$6,IF($D22="Custom-weeks",$S22,"")))))*7))</f>
        <v/>
      </c>
      <c r="G22" s="8">
        <f>IF($U22="On hold","",IF($E22="","",IF($D22="Monthly","X",IF($D22="Bi-monthly",IF(MOD(MOD(1-MONTH($E22),12),2)=0,"X",""),IF($D22="Quarterly",IF(MOD(MOD(1-MONTH($E22),12),3)=0,"X",""),IF($D22="Custom-weeks",IF($S22="","",IF(MOD((EDATE(DATE(YEAR($E22),MONTH($E22),1),MOD(1-MONTH($E22),12))-DATE(YEAR($E22),MONTH($E22),1)),$S22*7)&lt;7,"X",IF(MOD((EDATE(DATE(YEAR($E22),MONTH($E22),1),MOD(1-MONTH($E22),12))-DATE(YEAR($E22),MONTH($E22),1)),$S22*7)&gt;($S22*7-7),"X",""))),""))))))</f>
        <v/>
      </c>
      <c r="H22" s="8">
        <f>IF($U22="On hold","",IF($E22="","",IF($D22="Monthly","X",IF($D22="Bi-monthly",IF(MOD(MOD(2-MONTH($E22),12),2)=0,"X",""),IF($D22="Quarterly",IF(MOD(MOD(2-MONTH($E22),12),3)=0,"X",""),IF($D22="Custom-weeks",IF($S22="","",IF(MOD((EDATE(DATE(YEAR($E22),MONTH($E22),1),MOD(2-MONTH($E22),12))-DATE(YEAR($E22),MONTH($E22),1)),$S22*7)&lt;7,"X",IF(MOD((EDATE(DATE(YEAR($E22),MONTH($E22),1),MOD(2-MONTH($E22),12))-DATE(YEAR($E22),MONTH($E22),1)),$S22*7)&gt;($S22*7-7),"X",""))),""))))))</f>
        <v/>
      </c>
      <c r="I22" s="8">
        <f>IF($U22="On hold","",IF($E22="","",IF($D22="Monthly","X",IF($D22="Bi-monthly",IF(MOD(MOD(3-MONTH($E22),12),2)=0,"X",""),IF($D22="Quarterly",IF(MOD(MOD(3-MONTH($E22),12),3)=0,"X",""),IF($D22="Custom-weeks",IF($S22="","",IF(MOD((EDATE(DATE(YEAR($E22),MONTH($E22),1),MOD(3-MONTH($E22),12))-DATE(YEAR($E22),MONTH($E22),1)),$S22*7)&lt;7,"X",IF(MOD((EDATE(DATE(YEAR($E22),MONTH($E22),1),MOD(3-MONTH($E22),12))-DATE(YEAR($E22),MONTH($E22),1)),$S22*7)&gt;($S22*7-7),"X",""))),""))))))</f>
        <v/>
      </c>
      <c r="J22" s="8">
        <f>IF($U22="On hold","",IF($E22="","",IF($D22="Monthly","X",IF($D22="Bi-monthly",IF(MOD(MOD(4-MONTH($E22),12),2)=0,"X",""),IF($D22="Quarterly",IF(MOD(MOD(4-MONTH($E22),12),3)=0,"X",""),IF($D22="Custom-weeks",IF($S22="","",IF(MOD((EDATE(DATE(YEAR($E22),MONTH($E22),1),MOD(4-MONTH($E22),12))-DATE(YEAR($E22),MONTH($E22),1)),$S22*7)&lt;7,"X",IF(MOD((EDATE(DATE(YEAR($E22),MONTH($E22),1),MOD(4-MONTH($E22),12))-DATE(YEAR($E22),MONTH($E22),1)),$S22*7)&gt;($S22*7-7),"X",""))),""))))))</f>
        <v/>
      </c>
      <c r="K22" s="8">
        <f>IF($U22="On hold","",IF($E22="","",IF($D22="Monthly","X",IF($D22="Bi-monthly",IF(MOD(MOD(5-MONTH($E22),12),2)=0,"X",""),IF($D22="Quarterly",IF(MOD(MOD(5-MONTH($E22),12),3)=0,"X",""),IF($D22="Custom-weeks",IF($S22="","",IF(MOD((EDATE(DATE(YEAR($E22),MONTH($E22),1),MOD(5-MONTH($E22),12))-DATE(YEAR($E22),MONTH($E22),1)),$S22*7)&lt;7,"X",IF(MOD((EDATE(DATE(YEAR($E22),MONTH($E22),1),MOD(5-MONTH($E22),12))-DATE(YEAR($E22),MONTH($E22),1)),$S22*7)&gt;($S22*7-7),"X",""))),""))))))</f>
        <v/>
      </c>
      <c r="L22" s="8">
        <f>IF($U22="On hold","",IF($E22="","",IF($D22="Monthly","X",IF($D22="Bi-monthly",IF(MOD(MOD(6-MONTH($E22),12),2)=0,"X",""),IF($D22="Quarterly",IF(MOD(MOD(6-MONTH($E22),12),3)=0,"X",""),IF($D22="Custom-weeks",IF($S22="","",IF(MOD((EDATE(DATE(YEAR($E22),MONTH($E22),1),MOD(6-MONTH($E22),12))-DATE(YEAR($E22),MONTH($E22),1)),$S22*7)&lt;7,"X",IF(MOD((EDATE(DATE(YEAR($E22),MONTH($E22),1),MOD(6-MONTH($E22),12))-DATE(YEAR($E22),MONTH($E22),1)),$S22*7)&gt;($S22*7-7),"X",""))),""))))))</f>
        <v/>
      </c>
      <c r="M22" s="8">
        <f>IF($U22="On hold","",IF($E22="","",IF($D22="Monthly","X",IF($D22="Bi-monthly",IF(MOD(MOD(7-MONTH($E22),12),2)=0,"X",""),IF($D22="Quarterly",IF(MOD(MOD(7-MONTH($E22),12),3)=0,"X",""),IF($D22="Custom-weeks",IF($S22="","",IF(MOD((EDATE(DATE(YEAR($E22),MONTH($E22),1),MOD(7-MONTH($E22),12))-DATE(YEAR($E22),MONTH($E22),1)),$S22*7)&lt;7,"X",IF(MOD((EDATE(DATE(YEAR($E22),MONTH($E22),1),MOD(7-MONTH($E22),12))-DATE(YEAR($E22),MONTH($E22),1)),$S22*7)&gt;($S22*7-7),"X",""))),""))))))</f>
        <v/>
      </c>
      <c r="N22" s="8">
        <f>IF($U22="On hold","",IF($E22="","",IF($D22="Monthly","X",IF($D22="Bi-monthly",IF(MOD(MOD(8-MONTH($E22),12),2)=0,"X",""),IF($D22="Quarterly",IF(MOD(MOD(8-MONTH($E22),12),3)=0,"X",""),IF($D22="Custom-weeks",IF($S22="","",IF(MOD((EDATE(DATE(YEAR($E22),MONTH($E22),1),MOD(8-MONTH($E22),12))-DATE(YEAR($E22),MONTH($E22),1)),$S22*7)&lt;7,"X",IF(MOD((EDATE(DATE(YEAR($E22),MONTH($E22),1),MOD(8-MONTH($E22),12))-DATE(YEAR($E22),MONTH($E22),1)),$S22*7)&gt;($S22*7-7),"X",""))),""))))))</f>
        <v/>
      </c>
      <c r="O22" s="8">
        <f>IF($U22="On hold","",IF($E22="","",IF($D22="Monthly","X",IF($D22="Bi-monthly",IF(MOD(MOD(9-MONTH($E22),12),2)=0,"X",""),IF($D22="Quarterly",IF(MOD(MOD(9-MONTH($E22),12),3)=0,"X",""),IF($D22="Custom-weeks",IF($S22="","",IF(MOD((EDATE(DATE(YEAR($E22),MONTH($E22),1),MOD(9-MONTH($E22),12))-DATE(YEAR($E22),MONTH($E22),1)),$S22*7)&lt;7,"X",IF(MOD((EDATE(DATE(YEAR($E22),MONTH($E22),1),MOD(9-MONTH($E22),12))-DATE(YEAR($E22),MONTH($E22),1)),$S22*7)&gt;($S22*7-7),"X",""))),""))))))</f>
        <v/>
      </c>
      <c r="P22" s="8">
        <f>IF($U22="On hold","",IF($E22="","",IF($D22="Monthly","X",IF($D22="Bi-monthly",IF(MOD(MOD(10-MONTH($E22),12),2)=0,"X",""),IF($D22="Quarterly",IF(MOD(MOD(10-MONTH($E22),12),3)=0,"X",""),IF($D22="Custom-weeks",IF($S22="","",IF(MOD((EDATE(DATE(YEAR($E22),MONTH($E22),1),MOD(10-MONTH($E22),12))-DATE(YEAR($E22),MONTH($E22),1)),$S22*7)&lt;7,"X",IF(MOD((EDATE(DATE(YEAR($E22),MONTH($E22),1),MOD(10-MONTH($E22),12))-DATE(YEAR($E22),MONTH($E22),1)),$S22*7)&gt;($S22*7-7),"X",""))),""))))))</f>
        <v/>
      </c>
      <c r="Q22" s="8">
        <f>IF($U22="On hold","",IF($E22="","",IF($D22="Monthly","X",IF($D22="Bi-monthly",IF(MOD(MOD(11-MONTH($E22),12),2)=0,"X",""),IF($D22="Quarterly",IF(MOD(MOD(11-MONTH($E22),12),3)=0,"X",""),IF($D22="Custom-weeks",IF($S22="","",IF(MOD((EDATE(DATE(YEAR($E22),MONTH($E22),1),MOD(11-MONTH($E22),12))-DATE(YEAR($E22),MONTH($E22),1)),$S22*7)&lt;7,"X",IF(MOD((EDATE(DATE(YEAR($E22),MONTH($E22),1),MOD(11-MONTH($E22),12))-DATE(YEAR($E22),MONTH($E22),1)),$S22*7)&gt;($S22*7-7),"X",""))),""))))))</f>
        <v/>
      </c>
      <c r="R22" s="8">
        <f>IF($U22="On hold","",IF($E22="","",IF($D22="Monthly","X",IF($D22="Bi-monthly",IF(MOD(MOD(12-MONTH($E22),12),2)=0,"X",""),IF($D22="Quarterly",IF(MOD(MOD(12-MONTH($E22),12),3)=0,"X",""),IF($D22="Custom-weeks",IF($S22="","",IF(MOD((EDATE(DATE(YEAR($E22),MONTH($E22),1),MOD(12-MONTH($E22),12))-DATE(YEAR($E22),MONTH($E22),1)),$S22*7)&lt;7,"X",IF(MOD((EDATE(DATE(YEAR($E22),MONTH($E22),1),MOD(12-MONTH($E22),12))-DATE(YEAR($E22),MONTH($E22),1)),$S22*7)&gt;($S22*7-7),"X",""))),""))))))</f>
        <v/>
      </c>
      <c r="S22" s="9" t="n"/>
      <c r="T22" s="5" t="n"/>
      <c r="U22" s="9" t="inlineStr">
        <is>
          <t>Active</t>
        </is>
      </c>
    </row>
    <row r="23">
      <c r="A23" s="5" t="n"/>
      <c r="B23" s="5" t="n"/>
      <c r="C23" s="5" t="n"/>
      <c r="D23" s="5" t="n"/>
      <c r="E23" s="6" t="n"/>
      <c r="F23" s="7">
        <f>IF($E23="","",IF(IF($D23="Monthly",Settings!$B$4,IF($D23="Bi-monthly",Settings!$B$5,IF($D23="Quarterly",Settings!$B$6,IF($D23="Custom-weeks",$S23,""))))="","",$E23+(IF($D23="Monthly",Settings!$B$4,IF($D23="Bi-monthly",Settings!$B$5,IF($D23="Quarterly",Settings!$B$6,IF($D23="Custom-weeks",$S23,"")))))*7))</f>
        <v/>
      </c>
      <c r="G23" s="8">
        <f>IF($U23="On hold","",IF($E23="","",IF($D23="Monthly","X",IF($D23="Bi-monthly",IF(MOD(MOD(1-MONTH($E23),12),2)=0,"X",""),IF($D23="Quarterly",IF(MOD(MOD(1-MONTH($E23),12),3)=0,"X",""),IF($D23="Custom-weeks",IF($S23="","",IF(MOD((EDATE(DATE(YEAR($E23),MONTH($E23),1),MOD(1-MONTH($E23),12))-DATE(YEAR($E23),MONTH($E23),1)),$S23*7)&lt;7,"X",IF(MOD((EDATE(DATE(YEAR($E23),MONTH($E23),1),MOD(1-MONTH($E23),12))-DATE(YEAR($E23),MONTH($E23),1)),$S23*7)&gt;($S23*7-7),"X",""))),""))))))</f>
        <v/>
      </c>
      <c r="H23" s="8">
        <f>IF($U23="On hold","",IF($E23="","",IF($D23="Monthly","X",IF($D23="Bi-monthly",IF(MOD(MOD(2-MONTH($E23),12),2)=0,"X",""),IF($D23="Quarterly",IF(MOD(MOD(2-MONTH($E23),12),3)=0,"X",""),IF($D23="Custom-weeks",IF($S23="","",IF(MOD((EDATE(DATE(YEAR($E23),MONTH($E23),1),MOD(2-MONTH($E23),12))-DATE(YEAR($E23),MONTH($E23),1)),$S23*7)&lt;7,"X",IF(MOD((EDATE(DATE(YEAR($E23),MONTH($E23),1),MOD(2-MONTH($E23),12))-DATE(YEAR($E23),MONTH($E23),1)),$S23*7)&gt;($S23*7-7),"X",""))),""))))))</f>
        <v/>
      </c>
      <c r="I23" s="8">
        <f>IF($U23="On hold","",IF($E23="","",IF($D23="Monthly","X",IF($D23="Bi-monthly",IF(MOD(MOD(3-MONTH($E23),12),2)=0,"X",""),IF($D23="Quarterly",IF(MOD(MOD(3-MONTH($E23),12),3)=0,"X",""),IF($D23="Custom-weeks",IF($S23="","",IF(MOD((EDATE(DATE(YEAR($E23),MONTH($E23),1),MOD(3-MONTH($E23),12))-DATE(YEAR($E23),MONTH($E23),1)),$S23*7)&lt;7,"X",IF(MOD((EDATE(DATE(YEAR($E23),MONTH($E23),1),MOD(3-MONTH($E23),12))-DATE(YEAR($E23),MONTH($E23),1)),$S23*7)&gt;($S23*7-7),"X",""))),""))))))</f>
        <v/>
      </c>
      <c r="J23" s="8">
        <f>IF($U23="On hold","",IF($E23="","",IF($D23="Monthly","X",IF($D23="Bi-monthly",IF(MOD(MOD(4-MONTH($E23),12),2)=0,"X",""),IF($D23="Quarterly",IF(MOD(MOD(4-MONTH($E23),12),3)=0,"X",""),IF($D23="Custom-weeks",IF($S23="","",IF(MOD((EDATE(DATE(YEAR($E23),MONTH($E23),1),MOD(4-MONTH($E23),12))-DATE(YEAR($E23),MONTH($E23),1)),$S23*7)&lt;7,"X",IF(MOD((EDATE(DATE(YEAR($E23),MONTH($E23),1),MOD(4-MONTH($E23),12))-DATE(YEAR($E23),MONTH($E23),1)),$S23*7)&gt;($S23*7-7),"X",""))),""))))))</f>
        <v/>
      </c>
      <c r="K23" s="8">
        <f>IF($U23="On hold","",IF($E23="","",IF($D23="Monthly","X",IF($D23="Bi-monthly",IF(MOD(MOD(5-MONTH($E23),12),2)=0,"X",""),IF($D23="Quarterly",IF(MOD(MOD(5-MONTH($E23),12),3)=0,"X",""),IF($D23="Custom-weeks",IF($S23="","",IF(MOD((EDATE(DATE(YEAR($E23),MONTH($E23),1),MOD(5-MONTH($E23),12))-DATE(YEAR($E23),MONTH($E23),1)),$S23*7)&lt;7,"X",IF(MOD((EDATE(DATE(YEAR($E23),MONTH($E23),1),MOD(5-MONTH($E23),12))-DATE(YEAR($E23),MONTH($E23),1)),$S23*7)&gt;($S23*7-7),"X",""))),""))))))</f>
        <v/>
      </c>
      <c r="L23" s="8">
        <f>IF($U23="On hold","",IF($E23="","",IF($D23="Monthly","X",IF($D23="Bi-monthly",IF(MOD(MOD(6-MONTH($E23),12),2)=0,"X",""),IF($D23="Quarterly",IF(MOD(MOD(6-MONTH($E23),12),3)=0,"X",""),IF($D23="Custom-weeks",IF($S23="","",IF(MOD((EDATE(DATE(YEAR($E23),MONTH($E23),1),MOD(6-MONTH($E23),12))-DATE(YEAR($E23),MONTH($E23),1)),$S23*7)&lt;7,"X",IF(MOD((EDATE(DATE(YEAR($E23),MONTH($E23),1),MOD(6-MONTH($E23),12))-DATE(YEAR($E23),MONTH($E23),1)),$S23*7)&gt;($S23*7-7),"X",""))),""))))))</f>
        <v/>
      </c>
      <c r="M23" s="8">
        <f>IF($U23="On hold","",IF($E23="","",IF($D23="Monthly","X",IF($D23="Bi-monthly",IF(MOD(MOD(7-MONTH($E23),12),2)=0,"X",""),IF($D23="Quarterly",IF(MOD(MOD(7-MONTH($E23),12),3)=0,"X",""),IF($D23="Custom-weeks",IF($S23="","",IF(MOD((EDATE(DATE(YEAR($E23),MONTH($E23),1),MOD(7-MONTH($E23),12))-DATE(YEAR($E23),MONTH($E23),1)),$S23*7)&lt;7,"X",IF(MOD((EDATE(DATE(YEAR($E23),MONTH($E23),1),MOD(7-MONTH($E23),12))-DATE(YEAR($E23),MONTH($E23),1)),$S23*7)&gt;($S23*7-7),"X",""))),""))))))</f>
        <v/>
      </c>
      <c r="N23" s="8">
        <f>IF($U23="On hold","",IF($E23="","",IF($D23="Monthly","X",IF($D23="Bi-monthly",IF(MOD(MOD(8-MONTH($E23),12),2)=0,"X",""),IF($D23="Quarterly",IF(MOD(MOD(8-MONTH($E23),12),3)=0,"X",""),IF($D23="Custom-weeks",IF($S23="","",IF(MOD((EDATE(DATE(YEAR($E23),MONTH($E23),1),MOD(8-MONTH($E23),12))-DATE(YEAR($E23),MONTH($E23),1)),$S23*7)&lt;7,"X",IF(MOD((EDATE(DATE(YEAR($E23),MONTH($E23),1),MOD(8-MONTH($E23),12))-DATE(YEAR($E23),MONTH($E23),1)),$S23*7)&gt;($S23*7-7),"X",""))),""))))))</f>
        <v/>
      </c>
      <c r="O23" s="8">
        <f>IF($U23="On hold","",IF($E23="","",IF($D23="Monthly","X",IF($D23="Bi-monthly",IF(MOD(MOD(9-MONTH($E23),12),2)=0,"X",""),IF($D23="Quarterly",IF(MOD(MOD(9-MONTH($E23),12),3)=0,"X",""),IF($D23="Custom-weeks",IF($S23="","",IF(MOD((EDATE(DATE(YEAR($E23),MONTH($E23),1),MOD(9-MONTH($E23),12))-DATE(YEAR($E23),MONTH($E23),1)),$S23*7)&lt;7,"X",IF(MOD((EDATE(DATE(YEAR($E23),MONTH($E23),1),MOD(9-MONTH($E23),12))-DATE(YEAR($E23),MONTH($E23),1)),$S23*7)&gt;($S23*7-7),"X",""))),""))))))</f>
        <v/>
      </c>
      <c r="P23" s="8">
        <f>IF($U23="On hold","",IF($E23="","",IF($D23="Monthly","X",IF($D23="Bi-monthly",IF(MOD(MOD(10-MONTH($E23),12),2)=0,"X",""),IF($D23="Quarterly",IF(MOD(MOD(10-MONTH($E23),12),3)=0,"X",""),IF($D23="Custom-weeks",IF($S23="","",IF(MOD((EDATE(DATE(YEAR($E23),MONTH($E23),1),MOD(10-MONTH($E23),12))-DATE(YEAR($E23),MONTH($E23),1)),$S23*7)&lt;7,"X",IF(MOD((EDATE(DATE(YEAR($E23),MONTH($E23),1),MOD(10-MONTH($E23),12))-DATE(YEAR($E23),MONTH($E23),1)),$S23*7)&gt;($S23*7-7),"X",""))),""))))))</f>
        <v/>
      </c>
      <c r="Q23" s="8">
        <f>IF($U23="On hold","",IF($E23="","",IF($D23="Monthly","X",IF($D23="Bi-monthly",IF(MOD(MOD(11-MONTH($E23),12),2)=0,"X",""),IF($D23="Quarterly",IF(MOD(MOD(11-MONTH($E23),12),3)=0,"X",""),IF($D23="Custom-weeks",IF($S23="","",IF(MOD((EDATE(DATE(YEAR($E23),MONTH($E23),1),MOD(11-MONTH($E23),12))-DATE(YEAR($E23),MONTH($E23),1)),$S23*7)&lt;7,"X",IF(MOD((EDATE(DATE(YEAR($E23),MONTH($E23),1),MOD(11-MONTH($E23),12))-DATE(YEAR($E23),MONTH($E23),1)),$S23*7)&gt;($S23*7-7),"X",""))),""))))))</f>
        <v/>
      </c>
      <c r="R23" s="8">
        <f>IF($U23="On hold","",IF($E23="","",IF($D23="Monthly","X",IF($D23="Bi-monthly",IF(MOD(MOD(12-MONTH($E23),12),2)=0,"X",""),IF($D23="Quarterly",IF(MOD(MOD(12-MONTH($E23),12),3)=0,"X",""),IF($D23="Custom-weeks",IF($S23="","",IF(MOD((EDATE(DATE(YEAR($E23),MONTH($E23),1),MOD(12-MONTH($E23),12))-DATE(YEAR($E23),MONTH($E23),1)),$S23*7)&lt;7,"X",IF(MOD((EDATE(DATE(YEAR($E23),MONTH($E23),1),MOD(12-MONTH($E23),12))-DATE(YEAR($E23),MONTH($E23),1)),$S23*7)&gt;($S23*7-7),"X",""))),""))))))</f>
        <v/>
      </c>
      <c r="S23" s="9" t="n"/>
      <c r="T23" s="5" t="n"/>
      <c r="U23" s="9" t="inlineStr">
        <is>
          <t>Active</t>
        </is>
      </c>
    </row>
    <row r="24">
      <c r="A24" s="5" t="n"/>
      <c r="B24" s="5" t="n"/>
      <c r="C24" s="5" t="n"/>
      <c r="D24" s="5" t="n"/>
      <c r="E24" s="6" t="n"/>
      <c r="F24" s="7">
        <f>IF($E24="","",IF(IF($D24="Monthly",Settings!$B$4,IF($D24="Bi-monthly",Settings!$B$5,IF($D24="Quarterly",Settings!$B$6,IF($D24="Custom-weeks",$S24,""))))="","",$E24+(IF($D24="Monthly",Settings!$B$4,IF($D24="Bi-monthly",Settings!$B$5,IF($D24="Quarterly",Settings!$B$6,IF($D24="Custom-weeks",$S24,"")))))*7))</f>
        <v/>
      </c>
      <c r="G24" s="8">
        <f>IF($U24="On hold","",IF($E24="","",IF($D24="Monthly","X",IF($D24="Bi-monthly",IF(MOD(MOD(1-MONTH($E24),12),2)=0,"X",""),IF($D24="Quarterly",IF(MOD(MOD(1-MONTH($E24),12),3)=0,"X",""),IF($D24="Custom-weeks",IF($S24="","",IF(MOD((EDATE(DATE(YEAR($E24),MONTH($E24),1),MOD(1-MONTH($E24),12))-DATE(YEAR($E24),MONTH($E24),1)),$S24*7)&lt;7,"X",IF(MOD((EDATE(DATE(YEAR($E24),MONTH($E24),1),MOD(1-MONTH($E24),12))-DATE(YEAR($E24),MONTH($E24),1)),$S24*7)&gt;($S24*7-7),"X",""))),""))))))</f>
        <v/>
      </c>
      <c r="H24" s="8">
        <f>IF($U24="On hold","",IF($E24="","",IF($D24="Monthly","X",IF($D24="Bi-monthly",IF(MOD(MOD(2-MONTH($E24),12),2)=0,"X",""),IF($D24="Quarterly",IF(MOD(MOD(2-MONTH($E24),12),3)=0,"X",""),IF($D24="Custom-weeks",IF($S24="","",IF(MOD((EDATE(DATE(YEAR($E24),MONTH($E24),1),MOD(2-MONTH($E24),12))-DATE(YEAR($E24),MONTH($E24),1)),$S24*7)&lt;7,"X",IF(MOD((EDATE(DATE(YEAR($E24),MONTH($E24),1),MOD(2-MONTH($E24),12))-DATE(YEAR($E24),MONTH($E24),1)),$S24*7)&gt;($S24*7-7),"X",""))),""))))))</f>
        <v/>
      </c>
      <c r="I24" s="8">
        <f>IF($U24="On hold","",IF($E24="","",IF($D24="Monthly","X",IF($D24="Bi-monthly",IF(MOD(MOD(3-MONTH($E24),12),2)=0,"X",""),IF($D24="Quarterly",IF(MOD(MOD(3-MONTH($E24),12),3)=0,"X",""),IF($D24="Custom-weeks",IF($S24="","",IF(MOD((EDATE(DATE(YEAR($E24),MONTH($E24),1),MOD(3-MONTH($E24),12))-DATE(YEAR($E24),MONTH($E24),1)),$S24*7)&lt;7,"X",IF(MOD((EDATE(DATE(YEAR($E24),MONTH($E24),1),MOD(3-MONTH($E24),12))-DATE(YEAR($E24),MONTH($E24),1)),$S24*7)&gt;($S24*7-7),"X",""))),""))))))</f>
        <v/>
      </c>
      <c r="J24" s="8">
        <f>IF($U24="On hold","",IF($E24="","",IF($D24="Monthly","X",IF($D24="Bi-monthly",IF(MOD(MOD(4-MONTH($E24),12),2)=0,"X",""),IF($D24="Quarterly",IF(MOD(MOD(4-MONTH($E24),12),3)=0,"X",""),IF($D24="Custom-weeks",IF($S24="","",IF(MOD((EDATE(DATE(YEAR($E24),MONTH($E24),1),MOD(4-MONTH($E24),12))-DATE(YEAR($E24),MONTH($E24),1)),$S24*7)&lt;7,"X",IF(MOD((EDATE(DATE(YEAR($E24),MONTH($E24),1),MOD(4-MONTH($E24),12))-DATE(YEAR($E24),MONTH($E24),1)),$S24*7)&gt;($S24*7-7),"X",""))),""))))))</f>
        <v/>
      </c>
      <c r="K24" s="8">
        <f>IF($U24="On hold","",IF($E24="","",IF($D24="Monthly","X",IF($D24="Bi-monthly",IF(MOD(MOD(5-MONTH($E24),12),2)=0,"X",""),IF($D24="Quarterly",IF(MOD(MOD(5-MONTH($E24),12),3)=0,"X",""),IF($D24="Custom-weeks",IF($S24="","",IF(MOD((EDATE(DATE(YEAR($E24),MONTH($E24),1),MOD(5-MONTH($E24),12))-DATE(YEAR($E24),MONTH($E24),1)),$S24*7)&lt;7,"X",IF(MOD((EDATE(DATE(YEAR($E24),MONTH($E24),1),MOD(5-MONTH($E24),12))-DATE(YEAR($E24),MONTH($E24),1)),$S24*7)&gt;($S24*7-7),"X",""))),""))))))</f>
        <v/>
      </c>
      <c r="L24" s="8">
        <f>IF($U24="On hold","",IF($E24="","",IF($D24="Monthly","X",IF($D24="Bi-monthly",IF(MOD(MOD(6-MONTH($E24),12),2)=0,"X",""),IF($D24="Quarterly",IF(MOD(MOD(6-MONTH($E24),12),3)=0,"X",""),IF($D24="Custom-weeks",IF($S24="","",IF(MOD((EDATE(DATE(YEAR($E24),MONTH($E24),1),MOD(6-MONTH($E24),12))-DATE(YEAR($E24),MONTH($E24),1)),$S24*7)&lt;7,"X",IF(MOD((EDATE(DATE(YEAR($E24),MONTH($E24),1),MOD(6-MONTH($E24),12))-DATE(YEAR($E24),MONTH($E24),1)),$S24*7)&gt;($S24*7-7),"X",""))),""))))))</f>
        <v/>
      </c>
      <c r="M24" s="8">
        <f>IF($U24="On hold","",IF($E24="","",IF($D24="Monthly","X",IF($D24="Bi-monthly",IF(MOD(MOD(7-MONTH($E24),12),2)=0,"X",""),IF($D24="Quarterly",IF(MOD(MOD(7-MONTH($E24),12),3)=0,"X",""),IF($D24="Custom-weeks",IF($S24="","",IF(MOD((EDATE(DATE(YEAR($E24),MONTH($E24),1),MOD(7-MONTH($E24),12))-DATE(YEAR($E24),MONTH($E24),1)),$S24*7)&lt;7,"X",IF(MOD((EDATE(DATE(YEAR($E24),MONTH($E24),1),MOD(7-MONTH($E24),12))-DATE(YEAR($E24),MONTH($E24),1)),$S24*7)&gt;($S24*7-7),"X",""))),""))))))</f>
        <v/>
      </c>
      <c r="N24" s="8">
        <f>IF($U24="On hold","",IF($E24="","",IF($D24="Monthly","X",IF($D24="Bi-monthly",IF(MOD(MOD(8-MONTH($E24),12),2)=0,"X",""),IF($D24="Quarterly",IF(MOD(MOD(8-MONTH($E24),12),3)=0,"X",""),IF($D24="Custom-weeks",IF($S24="","",IF(MOD((EDATE(DATE(YEAR($E24),MONTH($E24),1),MOD(8-MONTH($E24),12))-DATE(YEAR($E24),MONTH($E24),1)),$S24*7)&lt;7,"X",IF(MOD((EDATE(DATE(YEAR($E24),MONTH($E24),1),MOD(8-MONTH($E24),12))-DATE(YEAR($E24),MONTH($E24),1)),$S24*7)&gt;($S24*7-7),"X",""))),""))))))</f>
        <v/>
      </c>
      <c r="O24" s="8">
        <f>IF($U24="On hold","",IF($E24="","",IF($D24="Monthly","X",IF($D24="Bi-monthly",IF(MOD(MOD(9-MONTH($E24),12),2)=0,"X",""),IF($D24="Quarterly",IF(MOD(MOD(9-MONTH($E24),12),3)=0,"X",""),IF($D24="Custom-weeks",IF($S24="","",IF(MOD((EDATE(DATE(YEAR($E24),MONTH($E24),1),MOD(9-MONTH($E24),12))-DATE(YEAR($E24),MONTH($E24),1)),$S24*7)&lt;7,"X",IF(MOD((EDATE(DATE(YEAR($E24),MONTH($E24),1),MOD(9-MONTH($E24),12))-DATE(YEAR($E24),MONTH($E24),1)),$S24*7)&gt;($S24*7-7),"X",""))),""))))))</f>
        <v/>
      </c>
      <c r="P24" s="8">
        <f>IF($U24="On hold","",IF($E24="","",IF($D24="Monthly","X",IF($D24="Bi-monthly",IF(MOD(MOD(10-MONTH($E24),12),2)=0,"X",""),IF($D24="Quarterly",IF(MOD(MOD(10-MONTH($E24),12),3)=0,"X",""),IF($D24="Custom-weeks",IF($S24="","",IF(MOD((EDATE(DATE(YEAR($E24),MONTH($E24),1),MOD(10-MONTH($E24),12))-DATE(YEAR($E24),MONTH($E24),1)),$S24*7)&lt;7,"X",IF(MOD((EDATE(DATE(YEAR($E24),MONTH($E24),1),MOD(10-MONTH($E24),12))-DATE(YEAR($E24),MONTH($E24),1)),$S24*7)&gt;($S24*7-7),"X",""))),""))))))</f>
        <v/>
      </c>
      <c r="Q24" s="8">
        <f>IF($U24="On hold","",IF($E24="","",IF($D24="Monthly","X",IF($D24="Bi-monthly",IF(MOD(MOD(11-MONTH($E24),12),2)=0,"X",""),IF($D24="Quarterly",IF(MOD(MOD(11-MONTH($E24),12),3)=0,"X",""),IF($D24="Custom-weeks",IF($S24="","",IF(MOD((EDATE(DATE(YEAR($E24),MONTH($E24),1),MOD(11-MONTH($E24),12))-DATE(YEAR($E24),MONTH($E24),1)),$S24*7)&lt;7,"X",IF(MOD((EDATE(DATE(YEAR($E24),MONTH($E24),1),MOD(11-MONTH($E24),12))-DATE(YEAR($E24),MONTH($E24),1)),$S24*7)&gt;($S24*7-7),"X",""))),""))))))</f>
        <v/>
      </c>
      <c r="R24" s="8">
        <f>IF($U24="On hold","",IF($E24="","",IF($D24="Monthly","X",IF($D24="Bi-monthly",IF(MOD(MOD(12-MONTH($E24),12),2)=0,"X",""),IF($D24="Quarterly",IF(MOD(MOD(12-MONTH($E24),12),3)=0,"X",""),IF($D24="Custom-weeks",IF($S24="","",IF(MOD((EDATE(DATE(YEAR($E24),MONTH($E24),1),MOD(12-MONTH($E24),12))-DATE(YEAR($E24),MONTH($E24),1)),$S24*7)&lt;7,"X",IF(MOD((EDATE(DATE(YEAR($E24),MONTH($E24),1),MOD(12-MONTH($E24),12))-DATE(YEAR($E24),MONTH($E24),1)),$S24*7)&gt;($S24*7-7),"X",""))),""))))))</f>
        <v/>
      </c>
      <c r="S24" s="9" t="n"/>
      <c r="T24" s="5" t="n"/>
      <c r="U24" s="9" t="inlineStr">
        <is>
          <t>Active</t>
        </is>
      </c>
    </row>
    <row r="25">
      <c r="A25" s="5" t="n"/>
      <c r="B25" s="5" t="n"/>
      <c r="C25" s="5" t="n"/>
      <c r="D25" s="5" t="n"/>
      <c r="E25" s="6" t="n"/>
      <c r="F25" s="7">
        <f>IF($E25="","",IF(IF($D25="Monthly",Settings!$B$4,IF($D25="Bi-monthly",Settings!$B$5,IF($D25="Quarterly",Settings!$B$6,IF($D25="Custom-weeks",$S25,""))))="","",$E25+(IF($D25="Monthly",Settings!$B$4,IF($D25="Bi-monthly",Settings!$B$5,IF($D25="Quarterly",Settings!$B$6,IF($D25="Custom-weeks",$S25,"")))))*7))</f>
        <v/>
      </c>
      <c r="G25" s="8">
        <f>IF($U25="On hold","",IF($E25="","",IF($D25="Monthly","X",IF($D25="Bi-monthly",IF(MOD(MOD(1-MONTH($E25),12),2)=0,"X",""),IF($D25="Quarterly",IF(MOD(MOD(1-MONTH($E25),12),3)=0,"X",""),IF($D25="Custom-weeks",IF($S25="","",IF(MOD((EDATE(DATE(YEAR($E25),MONTH($E25),1),MOD(1-MONTH($E25),12))-DATE(YEAR($E25),MONTH($E25),1)),$S25*7)&lt;7,"X",IF(MOD((EDATE(DATE(YEAR($E25),MONTH($E25),1),MOD(1-MONTH($E25),12))-DATE(YEAR($E25),MONTH($E25),1)),$S25*7)&gt;($S25*7-7),"X",""))),""))))))</f>
        <v/>
      </c>
      <c r="H25" s="8">
        <f>IF($U25="On hold","",IF($E25="","",IF($D25="Monthly","X",IF($D25="Bi-monthly",IF(MOD(MOD(2-MONTH($E25),12),2)=0,"X",""),IF($D25="Quarterly",IF(MOD(MOD(2-MONTH($E25),12),3)=0,"X",""),IF($D25="Custom-weeks",IF($S25="","",IF(MOD((EDATE(DATE(YEAR($E25),MONTH($E25),1),MOD(2-MONTH($E25),12))-DATE(YEAR($E25),MONTH($E25),1)),$S25*7)&lt;7,"X",IF(MOD((EDATE(DATE(YEAR($E25),MONTH($E25),1),MOD(2-MONTH($E25),12))-DATE(YEAR($E25),MONTH($E25),1)),$S25*7)&gt;($S25*7-7),"X",""))),""))))))</f>
        <v/>
      </c>
      <c r="I25" s="8">
        <f>IF($U25="On hold","",IF($E25="","",IF($D25="Monthly","X",IF($D25="Bi-monthly",IF(MOD(MOD(3-MONTH($E25),12),2)=0,"X",""),IF($D25="Quarterly",IF(MOD(MOD(3-MONTH($E25),12),3)=0,"X",""),IF($D25="Custom-weeks",IF($S25="","",IF(MOD((EDATE(DATE(YEAR($E25),MONTH($E25),1),MOD(3-MONTH($E25),12))-DATE(YEAR($E25),MONTH($E25),1)),$S25*7)&lt;7,"X",IF(MOD((EDATE(DATE(YEAR($E25),MONTH($E25),1),MOD(3-MONTH($E25),12))-DATE(YEAR($E25),MONTH($E25),1)),$S25*7)&gt;($S25*7-7),"X",""))),""))))))</f>
        <v/>
      </c>
      <c r="J25" s="8">
        <f>IF($U25="On hold","",IF($E25="","",IF($D25="Monthly","X",IF($D25="Bi-monthly",IF(MOD(MOD(4-MONTH($E25),12),2)=0,"X",""),IF($D25="Quarterly",IF(MOD(MOD(4-MONTH($E25),12),3)=0,"X",""),IF($D25="Custom-weeks",IF($S25="","",IF(MOD((EDATE(DATE(YEAR($E25),MONTH($E25),1),MOD(4-MONTH($E25),12))-DATE(YEAR($E25),MONTH($E25),1)),$S25*7)&lt;7,"X",IF(MOD((EDATE(DATE(YEAR($E25),MONTH($E25),1),MOD(4-MONTH($E25),12))-DATE(YEAR($E25),MONTH($E25),1)),$S25*7)&gt;($S25*7-7),"X",""))),""))))))</f>
        <v/>
      </c>
      <c r="K25" s="8">
        <f>IF($U25="On hold","",IF($E25="","",IF($D25="Monthly","X",IF($D25="Bi-monthly",IF(MOD(MOD(5-MONTH($E25),12),2)=0,"X",""),IF($D25="Quarterly",IF(MOD(MOD(5-MONTH($E25),12),3)=0,"X",""),IF($D25="Custom-weeks",IF($S25="","",IF(MOD((EDATE(DATE(YEAR($E25),MONTH($E25),1),MOD(5-MONTH($E25),12))-DATE(YEAR($E25),MONTH($E25),1)),$S25*7)&lt;7,"X",IF(MOD((EDATE(DATE(YEAR($E25),MONTH($E25),1),MOD(5-MONTH($E25),12))-DATE(YEAR($E25),MONTH($E25),1)),$S25*7)&gt;($S25*7-7),"X",""))),""))))))</f>
        <v/>
      </c>
      <c r="L25" s="8">
        <f>IF($U25="On hold","",IF($E25="","",IF($D25="Monthly","X",IF($D25="Bi-monthly",IF(MOD(MOD(6-MONTH($E25),12),2)=0,"X",""),IF($D25="Quarterly",IF(MOD(MOD(6-MONTH($E25),12),3)=0,"X",""),IF($D25="Custom-weeks",IF($S25="","",IF(MOD((EDATE(DATE(YEAR($E25),MONTH($E25),1),MOD(6-MONTH($E25),12))-DATE(YEAR($E25),MONTH($E25),1)),$S25*7)&lt;7,"X",IF(MOD((EDATE(DATE(YEAR($E25),MONTH($E25),1),MOD(6-MONTH($E25),12))-DATE(YEAR($E25),MONTH($E25),1)),$S25*7)&gt;($S25*7-7),"X",""))),""))))))</f>
        <v/>
      </c>
      <c r="M25" s="8">
        <f>IF($U25="On hold","",IF($E25="","",IF($D25="Monthly","X",IF($D25="Bi-monthly",IF(MOD(MOD(7-MONTH($E25),12),2)=0,"X",""),IF($D25="Quarterly",IF(MOD(MOD(7-MONTH($E25),12),3)=0,"X",""),IF($D25="Custom-weeks",IF($S25="","",IF(MOD((EDATE(DATE(YEAR($E25),MONTH($E25),1),MOD(7-MONTH($E25),12))-DATE(YEAR($E25),MONTH($E25),1)),$S25*7)&lt;7,"X",IF(MOD((EDATE(DATE(YEAR($E25),MONTH($E25),1),MOD(7-MONTH($E25),12))-DATE(YEAR($E25),MONTH($E25),1)),$S25*7)&gt;($S25*7-7),"X",""))),""))))))</f>
        <v/>
      </c>
      <c r="N25" s="8">
        <f>IF($U25="On hold","",IF($E25="","",IF($D25="Monthly","X",IF($D25="Bi-monthly",IF(MOD(MOD(8-MONTH($E25),12),2)=0,"X",""),IF($D25="Quarterly",IF(MOD(MOD(8-MONTH($E25),12),3)=0,"X",""),IF($D25="Custom-weeks",IF($S25="","",IF(MOD((EDATE(DATE(YEAR($E25),MONTH($E25),1),MOD(8-MONTH($E25),12))-DATE(YEAR($E25),MONTH($E25),1)),$S25*7)&lt;7,"X",IF(MOD((EDATE(DATE(YEAR($E25),MONTH($E25),1),MOD(8-MONTH($E25),12))-DATE(YEAR($E25),MONTH($E25),1)),$S25*7)&gt;($S25*7-7),"X",""))),""))))))</f>
        <v/>
      </c>
      <c r="O25" s="8">
        <f>IF($U25="On hold","",IF($E25="","",IF($D25="Monthly","X",IF($D25="Bi-monthly",IF(MOD(MOD(9-MONTH($E25),12),2)=0,"X",""),IF($D25="Quarterly",IF(MOD(MOD(9-MONTH($E25),12),3)=0,"X",""),IF($D25="Custom-weeks",IF($S25="","",IF(MOD((EDATE(DATE(YEAR($E25),MONTH($E25),1),MOD(9-MONTH($E25),12))-DATE(YEAR($E25),MONTH($E25),1)),$S25*7)&lt;7,"X",IF(MOD((EDATE(DATE(YEAR($E25),MONTH($E25),1),MOD(9-MONTH($E25),12))-DATE(YEAR($E25),MONTH($E25),1)),$S25*7)&gt;($S25*7-7),"X",""))),""))))))</f>
        <v/>
      </c>
      <c r="P25" s="8">
        <f>IF($U25="On hold","",IF($E25="","",IF($D25="Monthly","X",IF($D25="Bi-monthly",IF(MOD(MOD(10-MONTH($E25),12),2)=0,"X",""),IF($D25="Quarterly",IF(MOD(MOD(10-MONTH($E25),12),3)=0,"X",""),IF($D25="Custom-weeks",IF($S25="","",IF(MOD((EDATE(DATE(YEAR($E25),MONTH($E25),1),MOD(10-MONTH($E25),12))-DATE(YEAR($E25),MONTH($E25),1)),$S25*7)&lt;7,"X",IF(MOD((EDATE(DATE(YEAR($E25),MONTH($E25),1),MOD(10-MONTH($E25),12))-DATE(YEAR($E25),MONTH($E25),1)),$S25*7)&gt;($S25*7-7),"X",""))),""))))))</f>
        <v/>
      </c>
      <c r="Q25" s="8">
        <f>IF($U25="On hold","",IF($E25="","",IF($D25="Monthly","X",IF($D25="Bi-monthly",IF(MOD(MOD(11-MONTH($E25),12),2)=0,"X",""),IF($D25="Quarterly",IF(MOD(MOD(11-MONTH($E25),12),3)=0,"X",""),IF($D25="Custom-weeks",IF($S25="","",IF(MOD((EDATE(DATE(YEAR($E25),MONTH($E25),1),MOD(11-MONTH($E25),12))-DATE(YEAR($E25),MONTH($E25),1)),$S25*7)&lt;7,"X",IF(MOD((EDATE(DATE(YEAR($E25),MONTH($E25),1),MOD(11-MONTH($E25),12))-DATE(YEAR($E25),MONTH($E25),1)),$S25*7)&gt;($S25*7-7),"X",""))),""))))))</f>
        <v/>
      </c>
      <c r="R25" s="8">
        <f>IF($U25="On hold","",IF($E25="","",IF($D25="Monthly","X",IF($D25="Bi-monthly",IF(MOD(MOD(12-MONTH($E25),12),2)=0,"X",""),IF($D25="Quarterly",IF(MOD(MOD(12-MONTH($E25),12),3)=0,"X",""),IF($D25="Custom-weeks",IF($S25="","",IF(MOD((EDATE(DATE(YEAR($E25),MONTH($E25),1),MOD(12-MONTH($E25),12))-DATE(YEAR($E25),MONTH($E25),1)),$S25*7)&lt;7,"X",IF(MOD((EDATE(DATE(YEAR($E25),MONTH($E25),1),MOD(12-MONTH($E25),12))-DATE(YEAR($E25),MONTH($E25),1)),$S25*7)&gt;($S25*7-7),"X",""))),""))))))</f>
        <v/>
      </c>
      <c r="S25" s="9" t="n"/>
      <c r="T25" s="5" t="n"/>
      <c r="U25" s="9" t="inlineStr">
        <is>
          <t>Active</t>
        </is>
      </c>
    </row>
    <row r="26">
      <c r="A26" s="5" t="n"/>
      <c r="B26" s="5" t="n"/>
      <c r="C26" s="5" t="n"/>
      <c r="D26" s="5" t="n"/>
      <c r="E26" s="6" t="n"/>
      <c r="F26" s="7">
        <f>IF($E26="","",IF(IF($D26="Monthly",Settings!$B$4,IF($D26="Bi-monthly",Settings!$B$5,IF($D26="Quarterly",Settings!$B$6,IF($D26="Custom-weeks",$S26,""))))="","",$E26+(IF($D26="Monthly",Settings!$B$4,IF($D26="Bi-monthly",Settings!$B$5,IF($D26="Quarterly",Settings!$B$6,IF($D26="Custom-weeks",$S26,"")))))*7))</f>
        <v/>
      </c>
      <c r="G26" s="8">
        <f>IF($U26="On hold","",IF($E26="","",IF($D26="Monthly","X",IF($D26="Bi-monthly",IF(MOD(MOD(1-MONTH($E26),12),2)=0,"X",""),IF($D26="Quarterly",IF(MOD(MOD(1-MONTH($E26),12),3)=0,"X",""),IF($D26="Custom-weeks",IF($S26="","",IF(MOD((EDATE(DATE(YEAR($E26),MONTH($E26),1),MOD(1-MONTH($E26),12))-DATE(YEAR($E26),MONTH($E26),1)),$S26*7)&lt;7,"X",IF(MOD((EDATE(DATE(YEAR($E26),MONTH($E26),1),MOD(1-MONTH($E26),12))-DATE(YEAR($E26),MONTH($E26),1)),$S26*7)&gt;($S26*7-7),"X",""))),""))))))</f>
        <v/>
      </c>
      <c r="H26" s="8">
        <f>IF($U26="On hold","",IF($E26="","",IF($D26="Monthly","X",IF($D26="Bi-monthly",IF(MOD(MOD(2-MONTH($E26),12),2)=0,"X",""),IF($D26="Quarterly",IF(MOD(MOD(2-MONTH($E26),12),3)=0,"X",""),IF($D26="Custom-weeks",IF($S26="","",IF(MOD((EDATE(DATE(YEAR($E26),MONTH($E26),1),MOD(2-MONTH($E26),12))-DATE(YEAR($E26),MONTH($E26),1)),$S26*7)&lt;7,"X",IF(MOD((EDATE(DATE(YEAR($E26),MONTH($E26),1),MOD(2-MONTH($E26),12))-DATE(YEAR($E26),MONTH($E26),1)),$S26*7)&gt;($S26*7-7),"X",""))),""))))))</f>
        <v/>
      </c>
      <c r="I26" s="8">
        <f>IF($U26="On hold","",IF($E26="","",IF($D26="Monthly","X",IF($D26="Bi-monthly",IF(MOD(MOD(3-MONTH($E26),12),2)=0,"X",""),IF($D26="Quarterly",IF(MOD(MOD(3-MONTH($E26),12),3)=0,"X",""),IF($D26="Custom-weeks",IF($S26="","",IF(MOD((EDATE(DATE(YEAR($E26),MONTH($E26),1),MOD(3-MONTH($E26),12))-DATE(YEAR($E26),MONTH($E26),1)),$S26*7)&lt;7,"X",IF(MOD((EDATE(DATE(YEAR($E26),MONTH($E26),1),MOD(3-MONTH($E26),12))-DATE(YEAR($E26),MONTH($E26),1)),$S26*7)&gt;($S26*7-7),"X",""))),""))))))</f>
        <v/>
      </c>
      <c r="J26" s="8">
        <f>IF($U26="On hold","",IF($E26="","",IF($D26="Monthly","X",IF($D26="Bi-monthly",IF(MOD(MOD(4-MONTH($E26),12),2)=0,"X",""),IF($D26="Quarterly",IF(MOD(MOD(4-MONTH($E26),12),3)=0,"X",""),IF($D26="Custom-weeks",IF($S26="","",IF(MOD((EDATE(DATE(YEAR($E26),MONTH($E26),1),MOD(4-MONTH($E26),12))-DATE(YEAR($E26),MONTH($E26),1)),$S26*7)&lt;7,"X",IF(MOD((EDATE(DATE(YEAR($E26),MONTH($E26),1),MOD(4-MONTH($E26),12))-DATE(YEAR($E26),MONTH($E26),1)),$S26*7)&gt;($S26*7-7),"X",""))),""))))))</f>
        <v/>
      </c>
      <c r="K26" s="8">
        <f>IF($U26="On hold","",IF($E26="","",IF($D26="Monthly","X",IF($D26="Bi-monthly",IF(MOD(MOD(5-MONTH($E26),12),2)=0,"X",""),IF($D26="Quarterly",IF(MOD(MOD(5-MONTH($E26),12),3)=0,"X",""),IF($D26="Custom-weeks",IF($S26="","",IF(MOD((EDATE(DATE(YEAR($E26),MONTH($E26),1),MOD(5-MONTH($E26),12))-DATE(YEAR($E26),MONTH($E26),1)),$S26*7)&lt;7,"X",IF(MOD((EDATE(DATE(YEAR($E26),MONTH($E26),1),MOD(5-MONTH($E26),12))-DATE(YEAR($E26),MONTH($E26),1)),$S26*7)&gt;($S26*7-7),"X",""))),""))))))</f>
        <v/>
      </c>
      <c r="L26" s="8">
        <f>IF($U26="On hold","",IF($E26="","",IF($D26="Monthly","X",IF($D26="Bi-monthly",IF(MOD(MOD(6-MONTH($E26),12),2)=0,"X",""),IF($D26="Quarterly",IF(MOD(MOD(6-MONTH($E26),12),3)=0,"X",""),IF($D26="Custom-weeks",IF($S26="","",IF(MOD((EDATE(DATE(YEAR($E26),MONTH($E26),1),MOD(6-MONTH($E26),12))-DATE(YEAR($E26),MONTH($E26),1)),$S26*7)&lt;7,"X",IF(MOD((EDATE(DATE(YEAR($E26),MONTH($E26),1),MOD(6-MONTH($E26),12))-DATE(YEAR($E26),MONTH($E26),1)),$S26*7)&gt;($S26*7-7),"X",""))),""))))))</f>
        <v/>
      </c>
      <c r="M26" s="8">
        <f>IF($U26="On hold","",IF($E26="","",IF($D26="Monthly","X",IF($D26="Bi-monthly",IF(MOD(MOD(7-MONTH($E26),12),2)=0,"X",""),IF($D26="Quarterly",IF(MOD(MOD(7-MONTH($E26),12),3)=0,"X",""),IF($D26="Custom-weeks",IF($S26="","",IF(MOD((EDATE(DATE(YEAR($E26),MONTH($E26),1),MOD(7-MONTH($E26),12))-DATE(YEAR($E26),MONTH($E26),1)),$S26*7)&lt;7,"X",IF(MOD((EDATE(DATE(YEAR($E26),MONTH($E26),1),MOD(7-MONTH($E26),12))-DATE(YEAR($E26),MONTH($E26),1)),$S26*7)&gt;($S26*7-7),"X",""))),""))))))</f>
        <v/>
      </c>
      <c r="N26" s="8">
        <f>IF($U26="On hold","",IF($E26="","",IF($D26="Monthly","X",IF($D26="Bi-monthly",IF(MOD(MOD(8-MONTH($E26),12),2)=0,"X",""),IF($D26="Quarterly",IF(MOD(MOD(8-MONTH($E26),12),3)=0,"X",""),IF($D26="Custom-weeks",IF($S26="","",IF(MOD((EDATE(DATE(YEAR($E26),MONTH($E26),1),MOD(8-MONTH($E26),12))-DATE(YEAR($E26),MONTH($E26),1)),$S26*7)&lt;7,"X",IF(MOD((EDATE(DATE(YEAR($E26),MONTH($E26),1),MOD(8-MONTH($E26),12))-DATE(YEAR($E26),MONTH($E26),1)),$S26*7)&gt;($S26*7-7),"X",""))),""))))))</f>
        <v/>
      </c>
      <c r="O26" s="8">
        <f>IF($U26="On hold","",IF($E26="","",IF($D26="Monthly","X",IF($D26="Bi-monthly",IF(MOD(MOD(9-MONTH($E26),12),2)=0,"X",""),IF($D26="Quarterly",IF(MOD(MOD(9-MONTH($E26),12),3)=0,"X",""),IF($D26="Custom-weeks",IF($S26="","",IF(MOD((EDATE(DATE(YEAR($E26),MONTH($E26),1),MOD(9-MONTH($E26),12))-DATE(YEAR($E26),MONTH($E26),1)),$S26*7)&lt;7,"X",IF(MOD((EDATE(DATE(YEAR($E26),MONTH($E26),1),MOD(9-MONTH($E26),12))-DATE(YEAR($E26),MONTH($E26),1)),$S26*7)&gt;($S26*7-7),"X",""))),""))))))</f>
        <v/>
      </c>
      <c r="P26" s="8">
        <f>IF($U26="On hold","",IF($E26="","",IF($D26="Monthly","X",IF($D26="Bi-monthly",IF(MOD(MOD(10-MONTH($E26),12),2)=0,"X",""),IF($D26="Quarterly",IF(MOD(MOD(10-MONTH($E26),12),3)=0,"X",""),IF($D26="Custom-weeks",IF($S26="","",IF(MOD((EDATE(DATE(YEAR($E26),MONTH($E26),1),MOD(10-MONTH($E26),12))-DATE(YEAR($E26),MONTH($E26),1)),$S26*7)&lt;7,"X",IF(MOD((EDATE(DATE(YEAR($E26),MONTH($E26),1),MOD(10-MONTH($E26),12))-DATE(YEAR($E26),MONTH($E26),1)),$S26*7)&gt;($S26*7-7),"X",""))),""))))))</f>
        <v/>
      </c>
      <c r="Q26" s="8">
        <f>IF($U26="On hold","",IF($E26="","",IF($D26="Monthly","X",IF($D26="Bi-monthly",IF(MOD(MOD(11-MONTH($E26),12),2)=0,"X",""),IF($D26="Quarterly",IF(MOD(MOD(11-MONTH($E26),12),3)=0,"X",""),IF($D26="Custom-weeks",IF($S26="","",IF(MOD((EDATE(DATE(YEAR($E26),MONTH($E26),1),MOD(11-MONTH($E26),12))-DATE(YEAR($E26),MONTH($E26),1)),$S26*7)&lt;7,"X",IF(MOD((EDATE(DATE(YEAR($E26),MONTH($E26),1),MOD(11-MONTH($E26),12))-DATE(YEAR($E26),MONTH($E26),1)),$S26*7)&gt;($S26*7-7),"X",""))),""))))))</f>
        <v/>
      </c>
      <c r="R26" s="8">
        <f>IF($U26="On hold","",IF($E26="","",IF($D26="Monthly","X",IF($D26="Bi-monthly",IF(MOD(MOD(12-MONTH($E26),12),2)=0,"X",""),IF($D26="Quarterly",IF(MOD(MOD(12-MONTH($E26),12),3)=0,"X",""),IF($D26="Custom-weeks",IF($S26="","",IF(MOD((EDATE(DATE(YEAR($E26),MONTH($E26),1),MOD(12-MONTH($E26),12))-DATE(YEAR($E26),MONTH($E26),1)),$S26*7)&lt;7,"X",IF(MOD((EDATE(DATE(YEAR($E26),MONTH($E26),1),MOD(12-MONTH($E26),12))-DATE(YEAR($E26),MONTH($E26),1)),$S26*7)&gt;($S26*7-7),"X",""))),""))))))</f>
        <v/>
      </c>
      <c r="S26" s="9" t="n"/>
      <c r="T26" s="5" t="n"/>
      <c r="U26" s="9" t="inlineStr">
        <is>
          <t>Active</t>
        </is>
      </c>
    </row>
    <row r="27">
      <c r="A27" s="5" t="n"/>
      <c r="B27" s="5" t="n"/>
      <c r="C27" s="5" t="n"/>
      <c r="D27" s="5" t="n"/>
      <c r="E27" s="6" t="n"/>
      <c r="F27" s="7">
        <f>IF($E27="","",IF(IF($D27="Monthly",Settings!$B$4,IF($D27="Bi-monthly",Settings!$B$5,IF($D27="Quarterly",Settings!$B$6,IF($D27="Custom-weeks",$S27,""))))="","",$E27+(IF($D27="Monthly",Settings!$B$4,IF($D27="Bi-monthly",Settings!$B$5,IF($D27="Quarterly",Settings!$B$6,IF($D27="Custom-weeks",$S27,"")))))*7))</f>
        <v/>
      </c>
      <c r="G27" s="8">
        <f>IF($U27="On hold","",IF($E27="","",IF($D27="Monthly","X",IF($D27="Bi-monthly",IF(MOD(MOD(1-MONTH($E27),12),2)=0,"X",""),IF($D27="Quarterly",IF(MOD(MOD(1-MONTH($E27),12),3)=0,"X",""),IF($D27="Custom-weeks",IF($S27="","",IF(MOD((EDATE(DATE(YEAR($E27),MONTH($E27),1),MOD(1-MONTH($E27),12))-DATE(YEAR($E27),MONTH($E27),1)),$S27*7)&lt;7,"X",IF(MOD((EDATE(DATE(YEAR($E27),MONTH($E27),1),MOD(1-MONTH($E27),12))-DATE(YEAR($E27),MONTH($E27),1)),$S27*7)&gt;($S27*7-7),"X",""))),""))))))</f>
        <v/>
      </c>
      <c r="H27" s="8">
        <f>IF($U27="On hold","",IF($E27="","",IF($D27="Monthly","X",IF($D27="Bi-monthly",IF(MOD(MOD(2-MONTH($E27),12),2)=0,"X",""),IF($D27="Quarterly",IF(MOD(MOD(2-MONTH($E27),12),3)=0,"X",""),IF($D27="Custom-weeks",IF($S27="","",IF(MOD((EDATE(DATE(YEAR($E27),MONTH($E27),1),MOD(2-MONTH($E27),12))-DATE(YEAR($E27),MONTH($E27),1)),$S27*7)&lt;7,"X",IF(MOD((EDATE(DATE(YEAR($E27),MONTH($E27),1),MOD(2-MONTH($E27),12))-DATE(YEAR($E27),MONTH($E27),1)),$S27*7)&gt;($S27*7-7),"X",""))),""))))))</f>
        <v/>
      </c>
      <c r="I27" s="8">
        <f>IF($U27="On hold","",IF($E27="","",IF($D27="Monthly","X",IF($D27="Bi-monthly",IF(MOD(MOD(3-MONTH($E27),12),2)=0,"X",""),IF($D27="Quarterly",IF(MOD(MOD(3-MONTH($E27),12),3)=0,"X",""),IF($D27="Custom-weeks",IF($S27="","",IF(MOD((EDATE(DATE(YEAR($E27),MONTH($E27),1),MOD(3-MONTH($E27),12))-DATE(YEAR($E27),MONTH($E27),1)),$S27*7)&lt;7,"X",IF(MOD((EDATE(DATE(YEAR($E27),MONTH($E27),1),MOD(3-MONTH($E27),12))-DATE(YEAR($E27),MONTH($E27),1)),$S27*7)&gt;($S27*7-7),"X",""))),""))))))</f>
        <v/>
      </c>
      <c r="J27" s="8">
        <f>IF($U27="On hold","",IF($E27="","",IF($D27="Monthly","X",IF($D27="Bi-monthly",IF(MOD(MOD(4-MONTH($E27),12),2)=0,"X",""),IF($D27="Quarterly",IF(MOD(MOD(4-MONTH($E27),12),3)=0,"X",""),IF($D27="Custom-weeks",IF($S27="","",IF(MOD((EDATE(DATE(YEAR($E27),MONTH($E27),1),MOD(4-MONTH($E27),12))-DATE(YEAR($E27),MONTH($E27),1)),$S27*7)&lt;7,"X",IF(MOD((EDATE(DATE(YEAR($E27),MONTH($E27),1),MOD(4-MONTH($E27),12))-DATE(YEAR($E27),MONTH($E27),1)),$S27*7)&gt;($S27*7-7),"X",""))),""))))))</f>
        <v/>
      </c>
      <c r="K27" s="8">
        <f>IF($U27="On hold","",IF($E27="","",IF($D27="Monthly","X",IF($D27="Bi-monthly",IF(MOD(MOD(5-MONTH($E27),12),2)=0,"X",""),IF($D27="Quarterly",IF(MOD(MOD(5-MONTH($E27),12),3)=0,"X",""),IF($D27="Custom-weeks",IF($S27="","",IF(MOD((EDATE(DATE(YEAR($E27),MONTH($E27),1),MOD(5-MONTH($E27),12))-DATE(YEAR($E27),MONTH($E27),1)),$S27*7)&lt;7,"X",IF(MOD((EDATE(DATE(YEAR($E27),MONTH($E27),1),MOD(5-MONTH($E27),12))-DATE(YEAR($E27),MONTH($E27),1)),$S27*7)&gt;($S27*7-7),"X",""))),""))))))</f>
        <v/>
      </c>
      <c r="L27" s="8">
        <f>IF($U27="On hold","",IF($E27="","",IF($D27="Monthly","X",IF($D27="Bi-monthly",IF(MOD(MOD(6-MONTH($E27),12),2)=0,"X",""),IF($D27="Quarterly",IF(MOD(MOD(6-MONTH($E27),12),3)=0,"X",""),IF($D27="Custom-weeks",IF($S27="","",IF(MOD((EDATE(DATE(YEAR($E27),MONTH($E27),1),MOD(6-MONTH($E27),12))-DATE(YEAR($E27),MONTH($E27),1)),$S27*7)&lt;7,"X",IF(MOD((EDATE(DATE(YEAR($E27),MONTH($E27),1),MOD(6-MONTH($E27),12))-DATE(YEAR($E27),MONTH($E27),1)),$S27*7)&gt;($S27*7-7),"X",""))),""))))))</f>
        <v/>
      </c>
      <c r="M27" s="8">
        <f>IF($U27="On hold","",IF($E27="","",IF($D27="Monthly","X",IF($D27="Bi-monthly",IF(MOD(MOD(7-MONTH($E27),12),2)=0,"X",""),IF($D27="Quarterly",IF(MOD(MOD(7-MONTH($E27),12),3)=0,"X",""),IF($D27="Custom-weeks",IF($S27="","",IF(MOD((EDATE(DATE(YEAR($E27),MONTH($E27),1),MOD(7-MONTH($E27),12))-DATE(YEAR($E27),MONTH($E27),1)),$S27*7)&lt;7,"X",IF(MOD((EDATE(DATE(YEAR($E27),MONTH($E27),1),MOD(7-MONTH($E27),12))-DATE(YEAR($E27),MONTH($E27),1)),$S27*7)&gt;($S27*7-7),"X",""))),""))))))</f>
        <v/>
      </c>
      <c r="N27" s="8">
        <f>IF($U27="On hold","",IF($E27="","",IF($D27="Monthly","X",IF($D27="Bi-monthly",IF(MOD(MOD(8-MONTH($E27),12),2)=0,"X",""),IF($D27="Quarterly",IF(MOD(MOD(8-MONTH($E27),12),3)=0,"X",""),IF($D27="Custom-weeks",IF($S27="","",IF(MOD((EDATE(DATE(YEAR($E27),MONTH($E27),1),MOD(8-MONTH($E27),12))-DATE(YEAR($E27),MONTH($E27),1)),$S27*7)&lt;7,"X",IF(MOD((EDATE(DATE(YEAR($E27),MONTH($E27),1),MOD(8-MONTH($E27),12))-DATE(YEAR($E27),MONTH($E27),1)),$S27*7)&gt;($S27*7-7),"X",""))),""))))))</f>
        <v/>
      </c>
      <c r="O27" s="8">
        <f>IF($U27="On hold","",IF($E27="","",IF($D27="Monthly","X",IF($D27="Bi-monthly",IF(MOD(MOD(9-MONTH($E27),12),2)=0,"X",""),IF($D27="Quarterly",IF(MOD(MOD(9-MONTH($E27),12),3)=0,"X",""),IF($D27="Custom-weeks",IF($S27="","",IF(MOD((EDATE(DATE(YEAR($E27),MONTH($E27),1),MOD(9-MONTH($E27),12))-DATE(YEAR($E27),MONTH($E27),1)),$S27*7)&lt;7,"X",IF(MOD((EDATE(DATE(YEAR($E27),MONTH($E27),1),MOD(9-MONTH($E27),12))-DATE(YEAR($E27),MONTH($E27),1)),$S27*7)&gt;($S27*7-7),"X",""))),""))))))</f>
        <v/>
      </c>
      <c r="P27" s="8">
        <f>IF($U27="On hold","",IF($E27="","",IF($D27="Monthly","X",IF($D27="Bi-monthly",IF(MOD(MOD(10-MONTH($E27),12),2)=0,"X",""),IF($D27="Quarterly",IF(MOD(MOD(10-MONTH($E27),12),3)=0,"X",""),IF($D27="Custom-weeks",IF($S27="","",IF(MOD((EDATE(DATE(YEAR($E27),MONTH($E27),1),MOD(10-MONTH($E27),12))-DATE(YEAR($E27),MONTH($E27),1)),$S27*7)&lt;7,"X",IF(MOD((EDATE(DATE(YEAR($E27),MONTH($E27),1),MOD(10-MONTH($E27),12))-DATE(YEAR($E27),MONTH($E27),1)),$S27*7)&gt;($S27*7-7),"X",""))),""))))))</f>
        <v/>
      </c>
      <c r="Q27" s="8">
        <f>IF($U27="On hold","",IF($E27="","",IF($D27="Monthly","X",IF($D27="Bi-monthly",IF(MOD(MOD(11-MONTH($E27),12),2)=0,"X",""),IF($D27="Quarterly",IF(MOD(MOD(11-MONTH($E27),12),3)=0,"X",""),IF($D27="Custom-weeks",IF($S27="","",IF(MOD((EDATE(DATE(YEAR($E27),MONTH($E27),1),MOD(11-MONTH($E27),12))-DATE(YEAR($E27),MONTH($E27),1)),$S27*7)&lt;7,"X",IF(MOD((EDATE(DATE(YEAR($E27),MONTH($E27),1),MOD(11-MONTH($E27),12))-DATE(YEAR($E27),MONTH($E27),1)),$S27*7)&gt;($S27*7-7),"X",""))),""))))))</f>
        <v/>
      </c>
      <c r="R27" s="8">
        <f>IF($U27="On hold","",IF($E27="","",IF($D27="Monthly","X",IF($D27="Bi-monthly",IF(MOD(MOD(12-MONTH($E27),12),2)=0,"X",""),IF($D27="Quarterly",IF(MOD(MOD(12-MONTH($E27),12),3)=0,"X",""),IF($D27="Custom-weeks",IF($S27="","",IF(MOD((EDATE(DATE(YEAR($E27),MONTH($E27),1),MOD(12-MONTH($E27),12))-DATE(YEAR($E27),MONTH($E27),1)),$S27*7)&lt;7,"X",IF(MOD((EDATE(DATE(YEAR($E27),MONTH($E27),1),MOD(12-MONTH($E27),12))-DATE(YEAR($E27),MONTH($E27),1)),$S27*7)&gt;($S27*7-7),"X",""))),""))))))</f>
        <v/>
      </c>
      <c r="S27" s="9" t="n"/>
      <c r="T27" s="5" t="n"/>
      <c r="U27" s="9" t="inlineStr">
        <is>
          <t>Active</t>
        </is>
      </c>
    </row>
    <row r="28">
      <c r="A28" s="5" t="n"/>
      <c r="B28" s="5" t="n"/>
      <c r="C28" s="5" t="n"/>
      <c r="D28" s="5" t="n"/>
      <c r="E28" s="6" t="n"/>
      <c r="F28" s="7">
        <f>IF($E28="","",IF(IF($D28="Monthly",Settings!$B$4,IF($D28="Bi-monthly",Settings!$B$5,IF($D28="Quarterly",Settings!$B$6,IF($D28="Custom-weeks",$S28,""))))="","",$E28+(IF($D28="Monthly",Settings!$B$4,IF($D28="Bi-monthly",Settings!$B$5,IF($D28="Quarterly",Settings!$B$6,IF($D28="Custom-weeks",$S28,"")))))*7))</f>
        <v/>
      </c>
      <c r="G28" s="8">
        <f>IF($U28="On hold","",IF($E28="","",IF($D28="Monthly","X",IF($D28="Bi-monthly",IF(MOD(MOD(1-MONTH($E28),12),2)=0,"X",""),IF($D28="Quarterly",IF(MOD(MOD(1-MONTH($E28),12),3)=0,"X",""),IF($D28="Custom-weeks",IF($S28="","",IF(MOD((EDATE(DATE(YEAR($E28),MONTH($E28),1),MOD(1-MONTH($E28),12))-DATE(YEAR($E28),MONTH($E28),1)),$S28*7)&lt;7,"X",IF(MOD((EDATE(DATE(YEAR($E28),MONTH($E28),1),MOD(1-MONTH($E28),12))-DATE(YEAR($E28),MONTH($E28),1)),$S28*7)&gt;($S28*7-7),"X",""))),""))))))</f>
        <v/>
      </c>
      <c r="H28" s="8">
        <f>IF($U28="On hold","",IF($E28="","",IF($D28="Monthly","X",IF($D28="Bi-monthly",IF(MOD(MOD(2-MONTH($E28),12),2)=0,"X",""),IF($D28="Quarterly",IF(MOD(MOD(2-MONTH($E28),12),3)=0,"X",""),IF($D28="Custom-weeks",IF($S28="","",IF(MOD((EDATE(DATE(YEAR($E28),MONTH($E28),1),MOD(2-MONTH($E28),12))-DATE(YEAR($E28),MONTH($E28),1)),$S28*7)&lt;7,"X",IF(MOD((EDATE(DATE(YEAR($E28),MONTH($E28),1),MOD(2-MONTH($E28),12))-DATE(YEAR($E28),MONTH($E28),1)),$S28*7)&gt;($S28*7-7),"X",""))),""))))))</f>
        <v/>
      </c>
      <c r="I28" s="8">
        <f>IF($U28="On hold","",IF($E28="","",IF($D28="Monthly","X",IF($D28="Bi-monthly",IF(MOD(MOD(3-MONTH($E28),12),2)=0,"X",""),IF($D28="Quarterly",IF(MOD(MOD(3-MONTH($E28),12),3)=0,"X",""),IF($D28="Custom-weeks",IF($S28="","",IF(MOD((EDATE(DATE(YEAR($E28),MONTH($E28),1),MOD(3-MONTH($E28),12))-DATE(YEAR($E28),MONTH($E28),1)),$S28*7)&lt;7,"X",IF(MOD((EDATE(DATE(YEAR($E28),MONTH($E28),1),MOD(3-MONTH($E28),12))-DATE(YEAR($E28),MONTH($E28),1)),$S28*7)&gt;($S28*7-7),"X",""))),""))))))</f>
        <v/>
      </c>
      <c r="J28" s="8">
        <f>IF($U28="On hold","",IF($E28="","",IF($D28="Monthly","X",IF($D28="Bi-monthly",IF(MOD(MOD(4-MONTH($E28),12),2)=0,"X",""),IF($D28="Quarterly",IF(MOD(MOD(4-MONTH($E28),12),3)=0,"X",""),IF($D28="Custom-weeks",IF($S28="","",IF(MOD((EDATE(DATE(YEAR($E28),MONTH($E28),1),MOD(4-MONTH($E28),12))-DATE(YEAR($E28),MONTH($E28),1)),$S28*7)&lt;7,"X",IF(MOD((EDATE(DATE(YEAR($E28),MONTH($E28),1),MOD(4-MONTH($E28),12))-DATE(YEAR($E28),MONTH($E28),1)),$S28*7)&gt;($S28*7-7),"X",""))),""))))))</f>
        <v/>
      </c>
      <c r="K28" s="8">
        <f>IF($U28="On hold","",IF($E28="","",IF($D28="Monthly","X",IF($D28="Bi-monthly",IF(MOD(MOD(5-MONTH($E28),12),2)=0,"X",""),IF($D28="Quarterly",IF(MOD(MOD(5-MONTH($E28),12),3)=0,"X",""),IF($D28="Custom-weeks",IF($S28="","",IF(MOD((EDATE(DATE(YEAR($E28),MONTH($E28),1),MOD(5-MONTH($E28),12))-DATE(YEAR($E28),MONTH($E28),1)),$S28*7)&lt;7,"X",IF(MOD((EDATE(DATE(YEAR($E28),MONTH($E28),1),MOD(5-MONTH($E28),12))-DATE(YEAR($E28),MONTH($E28),1)),$S28*7)&gt;($S28*7-7),"X",""))),""))))))</f>
        <v/>
      </c>
      <c r="L28" s="8">
        <f>IF($U28="On hold","",IF($E28="","",IF($D28="Monthly","X",IF($D28="Bi-monthly",IF(MOD(MOD(6-MONTH($E28),12),2)=0,"X",""),IF($D28="Quarterly",IF(MOD(MOD(6-MONTH($E28),12),3)=0,"X",""),IF($D28="Custom-weeks",IF($S28="","",IF(MOD((EDATE(DATE(YEAR($E28),MONTH($E28),1),MOD(6-MONTH($E28),12))-DATE(YEAR($E28),MONTH($E28),1)),$S28*7)&lt;7,"X",IF(MOD((EDATE(DATE(YEAR($E28),MONTH($E28),1),MOD(6-MONTH($E28),12))-DATE(YEAR($E28),MONTH($E28),1)),$S28*7)&gt;($S28*7-7),"X",""))),""))))))</f>
        <v/>
      </c>
      <c r="M28" s="8">
        <f>IF($U28="On hold","",IF($E28="","",IF($D28="Monthly","X",IF($D28="Bi-monthly",IF(MOD(MOD(7-MONTH($E28),12),2)=0,"X",""),IF($D28="Quarterly",IF(MOD(MOD(7-MONTH($E28),12),3)=0,"X",""),IF($D28="Custom-weeks",IF($S28="","",IF(MOD((EDATE(DATE(YEAR($E28),MONTH($E28),1),MOD(7-MONTH($E28),12))-DATE(YEAR($E28),MONTH($E28),1)),$S28*7)&lt;7,"X",IF(MOD((EDATE(DATE(YEAR($E28),MONTH($E28),1),MOD(7-MONTH($E28),12))-DATE(YEAR($E28),MONTH($E28),1)),$S28*7)&gt;($S28*7-7),"X",""))),""))))))</f>
        <v/>
      </c>
      <c r="N28" s="8">
        <f>IF($U28="On hold","",IF($E28="","",IF($D28="Monthly","X",IF($D28="Bi-monthly",IF(MOD(MOD(8-MONTH($E28),12),2)=0,"X",""),IF($D28="Quarterly",IF(MOD(MOD(8-MONTH($E28),12),3)=0,"X",""),IF($D28="Custom-weeks",IF($S28="","",IF(MOD((EDATE(DATE(YEAR($E28),MONTH($E28),1),MOD(8-MONTH($E28),12))-DATE(YEAR($E28),MONTH($E28),1)),$S28*7)&lt;7,"X",IF(MOD((EDATE(DATE(YEAR($E28),MONTH($E28),1),MOD(8-MONTH($E28),12))-DATE(YEAR($E28),MONTH($E28),1)),$S28*7)&gt;($S28*7-7),"X",""))),""))))))</f>
        <v/>
      </c>
      <c r="O28" s="8">
        <f>IF($U28="On hold","",IF($E28="","",IF($D28="Monthly","X",IF($D28="Bi-monthly",IF(MOD(MOD(9-MONTH($E28),12),2)=0,"X",""),IF($D28="Quarterly",IF(MOD(MOD(9-MONTH($E28),12),3)=0,"X",""),IF($D28="Custom-weeks",IF($S28="","",IF(MOD((EDATE(DATE(YEAR($E28),MONTH($E28),1),MOD(9-MONTH($E28),12))-DATE(YEAR($E28),MONTH($E28),1)),$S28*7)&lt;7,"X",IF(MOD((EDATE(DATE(YEAR($E28),MONTH($E28),1),MOD(9-MONTH($E28),12))-DATE(YEAR($E28),MONTH($E28),1)),$S28*7)&gt;($S28*7-7),"X",""))),""))))))</f>
        <v/>
      </c>
      <c r="P28" s="8">
        <f>IF($U28="On hold","",IF($E28="","",IF($D28="Monthly","X",IF($D28="Bi-monthly",IF(MOD(MOD(10-MONTH($E28),12),2)=0,"X",""),IF($D28="Quarterly",IF(MOD(MOD(10-MONTH($E28),12),3)=0,"X",""),IF($D28="Custom-weeks",IF($S28="","",IF(MOD((EDATE(DATE(YEAR($E28),MONTH($E28),1),MOD(10-MONTH($E28),12))-DATE(YEAR($E28),MONTH($E28),1)),$S28*7)&lt;7,"X",IF(MOD((EDATE(DATE(YEAR($E28),MONTH($E28),1),MOD(10-MONTH($E28),12))-DATE(YEAR($E28),MONTH($E28),1)),$S28*7)&gt;($S28*7-7),"X",""))),""))))))</f>
        <v/>
      </c>
      <c r="Q28" s="8">
        <f>IF($U28="On hold","",IF($E28="","",IF($D28="Monthly","X",IF($D28="Bi-monthly",IF(MOD(MOD(11-MONTH($E28),12),2)=0,"X",""),IF($D28="Quarterly",IF(MOD(MOD(11-MONTH($E28),12),3)=0,"X",""),IF($D28="Custom-weeks",IF($S28="","",IF(MOD((EDATE(DATE(YEAR($E28),MONTH($E28),1),MOD(11-MONTH($E28),12))-DATE(YEAR($E28),MONTH($E28),1)),$S28*7)&lt;7,"X",IF(MOD((EDATE(DATE(YEAR($E28),MONTH($E28),1),MOD(11-MONTH($E28),12))-DATE(YEAR($E28),MONTH($E28),1)),$S28*7)&gt;($S28*7-7),"X",""))),""))))))</f>
        <v/>
      </c>
      <c r="R28" s="8">
        <f>IF($U28="On hold","",IF($E28="","",IF($D28="Monthly","X",IF($D28="Bi-monthly",IF(MOD(MOD(12-MONTH($E28),12),2)=0,"X",""),IF($D28="Quarterly",IF(MOD(MOD(12-MONTH($E28),12),3)=0,"X",""),IF($D28="Custom-weeks",IF($S28="","",IF(MOD((EDATE(DATE(YEAR($E28),MONTH($E28),1),MOD(12-MONTH($E28),12))-DATE(YEAR($E28),MONTH($E28),1)),$S28*7)&lt;7,"X",IF(MOD((EDATE(DATE(YEAR($E28),MONTH($E28),1),MOD(12-MONTH($E28),12))-DATE(YEAR($E28),MONTH($E28),1)),$S28*7)&gt;($S28*7-7),"X",""))),""))))))</f>
        <v/>
      </c>
      <c r="S28" s="9" t="n"/>
      <c r="T28" s="5" t="n"/>
      <c r="U28" s="9" t="inlineStr">
        <is>
          <t>Active</t>
        </is>
      </c>
    </row>
    <row r="29">
      <c r="A29" s="5" t="n"/>
      <c r="B29" s="5" t="n"/>
      <c r="C29" s="5" t="n"/>
      <c r="D29" s="5" t="n"/>
      <c r="E29" s="6" t="n"/>
      <c r="F29" s="7">
        <f>IF($E29="","",IF(IF($D29="Monthly",Settings!$B$4,IF($D29="Bi-monthly",Settings!$B$5,IF($D29="Quarterly",Settings!$B$6,IF($D29="Custom-weeks",$S29,""))))="","",$E29+(IF($D29="Monthly",Settings!$B$4,IF($D29="Bi-monthly",Settings!$B$5,IF($D29="Quarterly",Settings!$B$6,IF($D29="Custom-weeks",$S29,"")))))*7))</f>
        <v/>
      </c>
      <c r="G29" s="8">
        <f>IF($U29="On hold","",IF($E29="","",IF($D29="Monthly","X",IF($D29="Bi-monthly",IF(MOD(MOD(1-MONTH($E29),12),2)=0,"X",""),IF($D29="Quarterly",IF(MOD(MOD(1-MONTH($E29),12),3)=0,"X",""),IF($D29="Custom-weeks",IF($S29="","",IF(MOD((EDATE(DATE(YEAR($E29),MONTH($E29),1),MOD(1-MONTH($E29),12))-DATE(YEAR($E29),MONTH($E29),1)),$S29*7)&lt;7,"X",IF(MOD((EDATE(DATE(YEAR($E29),MONTH($E29),1),MOD(1-MONTH($E29),12))-DATE(YEAR($E29),MONTH($E29),1)),$S29*7)&gt;($S29*7-7),"X",""))),""))))))</f>
        <v/>
      </c>
      <c r="H29" s="8">
        <f>IF($U29="On hold","",IF($E29="","",IF($D29="Monthly","X",IF($D29="Bi-monthly",IF(MOD(MOD(2-MONTH($E29),12),2)=0,"X",""),IF($D29="Quarterly",IF(MOD(MOD(2-MONTH($E29),12),3)=0,"X",""),IF($D29="Custom-weeks",IF($S29="","",IF(MOD((EDATE(DATE(YEAR($E29),MONTH($E29),1),MOD(2-MONTH($E29),12))-DATE(YEAR($E29),MONTH($E29),1)),$S29*7)&lt;7,"X",IF(MOD((EDATE(DATE(YEAR($E29),MONTH($E29),1),MOD(2-MONTH($E29),12))-DATE(YEAR($E29),MONTH($E29),1)),$S29*7)&gt;($S29*7-7),"X",""))),""))))))</f>
        <v/>
      </c>
      <c r="I29" s="8">
        <f>IF($U29="On hold","",IF($E29="","",IF($D29="Monthly","X",IF($D29="Bi-monthly",IF(MOD(MOD(3-MONTH($E29),12),2)=0,"X",""),IF($D29="Quarterly",IF(MOD(MOD(3-MONTH($E29),12),3)=0,"X",""),IF($D29="Custom-weeks",IF($S29="","",IF(MOD((EDATE(DATE(YEAR($E29),MONTH($E29),1),MOD(3-MONTH($E29),12))-DATE(YEAR($E29),MONTH($E29),1)),$S29*7)&lt;7,"X",IF(MOD((EDATE(DATE(YEAR($E29),MONTH($E29),1),MOD(3-MONTH($E29),12))-DATE(YEAR($E29),MONTH($E29),1)),$S29*7)&gt;($S29*7-7),"X",""))),""))))))</f>
        <v/>
      </c>
      <c r="J29" s="8">
        <f>IF($U29="On hold","",IF($E29="","",IF($D29="Monthly","X",IF($D29="Bi-monthly",IF(MOD(MOD(4-MONTH($E29),12),2)=0,"X",""),IF($D29="Quarterly",IF(MOD(MOD(4-MONTH($E29),12),3)=0,"X",""),IF($D29="Custom-weeks",IF($S29="","",IF(MOD((EDATE(DATE(YEAR($E29),MONTH($E29),1),MOD(4-MONTH($E29),12))-DATE(YEAR($E29),MONTH($E29),1)),$S29*7)&lt;7,"X",IF(MOD((EDATE(DATE(YEAR($E29),MONTH($E29),1),MOD(4-MONTH($E29),12))-DATE(YEAR($E29),MONTH($E29),1)),$S29*7)&gt;($S29*7-7),"X",""))),""))))))</f>
        <v/>
      </c>
      <c r="K29" s="8">
        <f>IF($U29="On hold","",IF($E29="","",IF($D29="Monthly","X",IF($D29="Bi-monthly",IF(MOD(MOD(5-MONTH($E29),12),2)=0,"X",""),IF($D29="Quarterly",IF(MOD(MOD(5-MONTH($E29),12),3)=0,"X",""),IF($D29="Custom-weeks",IF($S29="","",IF(MOD((EDATE(DATE(YEAR($E29),MONTH($E29),1),MOD(5-MONTH($E29),12))-DATE(YEAR($E29),MONTH($E29),1)),$S29*7)&lt;7,"X",IF(MOD((EDATE(DATE(YEAR($E29),MONTH($E29),1),MOD(5-MONTH($E29),12))-DATE(YEAR($E29),MONTH($E29),1)),$S29*7)&gt;($S29*7-7),"X",""))),""))))))</f>
        <v/>
      </c>
      <c r="L29" s="8">
        <f>IF($U29="On hold","",IF($E29="","",IF($D29="Monthly","X",IF($D29="Bi-monthly",IF(MOD(MOD(6-MONTH($E29),12),2)=0,"X",""),IF($D29="Quarterly",IF(MOD(MOD(6-MONTH($E29),12),3)=0,"X",""),IF($D29="Custom-weeks",IF($S29="","",IF(MOD((EDATE(DATE(YEAR($E29),MONTH($E29),1),MOD(6-MONTH($E29),12))-DATE(YEAR($E29),MONTH($E29),1)),$S29*7)&lt;7,"X",IF(MOD((EDATE(DATE(YEAR($E29),MONTH($E29),1),MOD(6-MONTH($E29),12))-DATE(YEAR($E29),MONTH($E29),1)),$S29*7)&gt;($S29*7-7),"X",""))),""))))))</f>
        <v/>
      </c>
      <c r="M29" s="8">
        <f>IF($U29="On hold","",IF($E29="","",IF($D29="Monthly","X",IF($D29="Bi-monthly",IF(MOD(MOD(7-MONTH($E29),12),2)=0,"X",""),IF($D29="Quarterly",IF(MOD(MOD(7-MONTH($E29),12),3)=0,"X",""),IF($D29="Custom-weeks",IF($S29="","",IF(MOD((EDATE(DATE(YEAR($E29),MONTH($E29),1),MOD(7-MONTH($E29),12))-DATE(YEAR($E29),MONTH($E29),1)),$S29*7)&lt;7,"X",IF(MOD((EDATE(DATE(YEAR($E29),MONTH($E29),1),MOD(7-MONTH($E29),12))-DATE(YEAR($E29),MONTH($E29),1)),$S29*7)&gt;($S29*7-7),"X",""))),""))))))</f>
        <v/>
      </c>
      <c r="N29" s="8">
        <f>IF($U29="On hold","",IF($E29="","",IF($D29="Monthly","X",IF($D29="Bi-monthly",IF(MOD(MOD(8-MONTH($E29),12),2)=0,"X",""),IF($D29="Quarterly",IF(MOD(MOD(8-MONTH($E29),12),3)=0,"X",""),IF($D29="Custom-weeks",IF($S29="","",IF(MOD((EDATE(DATE(YEAR($E29),MONTH($E29),1),MOD(8-MONTH($E29),12))-DATE(YEAR($E29),MONTH($E29),1)),$S29*7)&lt;7,"X",IF(MOD((EDATE(DATE(YEAR($E29),MONTH($E29),1),MOD(8-MONTH($E29),12))-DATE(YEAR($E29),MONTH($E29),1)),$S29*7)&gt;($S29*7-7),"X",""))),""))))))</f>
        <v/>
      </c>
      <c r="O29" s="8">
        <f>IF($U29="On hold","",IF($E29="","",IF($D29="Monthly","X",IF($D29="Bi-monthly",IF(MOD(MOD(9-MONTH($E29),12),2)=0,"X",""),IF($D29="Quarterly",IF(MOD(MOD(9-MONTH($E29),12),3)=0,"X",""),IF($D29="Custom-weeks",IF($S29="","",IF(MOD((EDATE(DATE(YEAR($E29),MONTH($E29),1),MOD(9-MONTH($E29),12))-DATE(YEAR($E29),MONTH($E29),1)),$S29*7)&lt;7,"X",IF(MOD((EDATE(DATE(YEAR($E29),MONTH($E29),1),MOD(9-MONTH($E29),12))-DATE(YEAR($E29),MONTH($E29),1)),$S29*7)&gt;($S29*7-7),"X",""))),""))))))</f>
        <v/>
      </c>
      <c r="P29" s="8">
        <f>IF($U29="On hold","",IF($E29="","",IF($D29="Monthly","X",IF($D29="Bi-monthly",IF(MOD(MOD(10-MONTH($E29),12),2)=0,"X",""),IF($D29="Quarterly",IF(MOD(MOD(10-MONTH($E29),12),3)=0,"X",""),IF($D29="Custom-weeks",IF($S29="","",IF(MOD((EDATE(DATE(YEAR($E29),MONTH($E29),1),MOD(10-MONTH($E29),12))-DATE(YEAR($E29),MONTH($E29),1)),$S29*7)&lt;7,"X",IF(MOD((EDATE(DATE(YEAR($E29),MONTH($E29),1),MOD(10-MONTH($E29),12))-DATE(YEAR($E29),MONTH($E29),1)),$S29*7)&gt;($S29*7-7),"X",""))),""))))))</f>
        <v/>
      </c>
      <c r="Q29" s="8">
        <f>IF($U29="On hold","",IF($E29="","",IF($D29="Monthly","X",IF($D29="Bi-monthly",IF(MOD(MOD(11-MONTH($E29),12),2)=0,"X",""),IF($D29="Quarterly",IF(MOD(MOD(11-MONTH($E29),12),3)=0,"X",""),IF($D29="Custom-weeks",IF($S29="","",IF(MOD((EDATE(DATE(YEAR($E29),MONTH($E29),1),MOD(11-MONTH($E29),12))-DATE(YEAR($E29),MONTH($E29),1)),$S29*7)&lt;7,"X",IF(MOD((EDATE(DATE(YEAR($E29),MONTH($E29),1),MOD(11-MONTH($E29),12))-DATE(YEAR($E29),MONTH($E29),1)),$S29*7)&gt;($S29*7-7),"X",""))),""))))))</f>
        <v/>
      </c>
      <c r="R29" s="8">
        <f>IF($U29="On hold","",IF($E29="","",IF($D29="Monthly","X",IF($D29="Bi-monthly",IF(MOD(MOD(12-MONTH($E29),12),2)=0,"X",""),IF($D29="Quarterly",IF(MOD(MOD(12-MONTH($E29),12),3)=0,"X",""),IF($D29="Custom-weeks",IF($S29="","",IF(MOD((EDATE(DATE(YEAR($E29),MONTH($E29),1),MOD(12-MONTH($E29),12))-DATE(YEAR($E29),MONTH($E29),1)),$S29*7)&lt;7,"X",IF(MOD((EDATE(DATE(YEAR($E29),MONTH($E29),1),MOD(12-MONTH($E29),12))-DATE(YEAR($E29),MONTH($E29),1)),$S29*7)&gt;($S29*7-7),"X",""))),""))))))</f>
        <v/>
      </c>
      <c r="S29" s="9" t="n"/>
      <c r="T29" s="5" t="n"/>
      <c r="U29" s="9" t="inlineStr">
        <is>
          <t>Active</t>
        </is>
      </c>
    </row>
    <row r="30">
      <c r="A30" s="5" t="n"/>
      <c r="B30" s="5" t="n"/>
      <c r="C30" s="5" t="n"/>
      <c r="D30" s="5" t="n"/>
      <c r="E30" s="6" t="n"/>
      <c r="F30" s="7">
        <f>IF($E30="","",IF(IF($D30="Monthly",Settings!$B$4,IF($D30="Bi-monthly",Settings!$B$5,IF($D30="Quarterly",Settings!$B$6,IF($D30="Custom-weeks",$S30,""))))="","",$E30+(IF($D30="Monthly",Settings!$B$4,IF($D30="Bi-monthly",Settings!$B$5,IF($D30="Quarterly",Settings!$B$6,IF($D30="Custom-weeks",$S30,"")))))*7))</f>
        <v/>
      </c>
      <c r="G30" s="8">
        <f>IF($U30="On hold","",IF($E30="","",IF($D30="Monthly","X",IF($D30="Bi-monthly",IF(MOD(MOD(1-MONTH($E30),12),2)=0,"X",""),IF($D30="Quarterly",IF(MOD(MOD(1-MONTH($E30),12),3)=0,"X",""),IF($D30="Custom-weeks",IF($S30="","",IF(MOD((EDATE(DATE(YEAR($E30),MONTH($E30),1),MOD(1-MONTH($E30),12))-DATE(YEAR($E30),MONTH($E30),1)),$S30*7)&lt;7,"X",IF(MOD((EDATE(DATE(YEAR($E30),MONTH($E30),1),MOD(1-MONTH($E30),12))-DATE(YEAR($E30),MONTH($E30),1)),$S30*7)&gt;($S30*7-7),"X",""))),""))))))</f>
        <v/>
      </c>
      <c r="H30" s="8">
        <f>IF($U30="On hold","",IF($E30="","",IF($D30="Monthly","X",IF($D30="Bi-monthly",IF(MOD(MOD(2-MONTH($E30),12),2)=0,"X",""),IF($D30="Quarterly",IF(MOD(MOD(2-MONTH($E30),12),3)=0,"X",""),IF($D30="Custom-weeks",IF($S30="","",IF(MOD((EDATE(DATE(YEAR($E30),MONTH($E30),1),MOD(2-MONTH($E30),12))-DATE(YEAR($E30),MONTH($E30),1)),$S30*7)&lt;7,"X",IF(MOD((EDATE(DATE(YEAR($E30),MONTH($E30),1),MOD(2-MONTH($E30),12))-DATE(YEAR($E30),MONTH($E30),1)),$S30*7)&gt;($S30*7-7),"X",""))),""))))))</f>
        <v/>
      </c>
      <c r="I30" s="8">
        <f>IF($U30="On hold","",IF($E30="","",IF($D30="Monthly","X",IF($D30="Bi-monthly",IF(MOD(MOD(3-MONTH($E30),12),2)=0,"X",""),IF($D30="Quarterly",IF(MOD(MOD(3-MONTH($E30),12),3)=0,"X",""),IF($D30="Custom-weeks",IF($S30="","",IF(MOD((EDATE(DATE(YEAR($E30),MONTH($E30),1),MOD(3-MONTH($E30),12))-DATE(YEAR($E30),MONTH($E30),1)),$S30*7)&lt;7,"X",IF(MOD((EDATE(DATE(YEAR($E30),MONTH($E30),1),MOD(3-MONTH($E30),12))-DATE(YEAR($E30),MONTH($E30),1)),$S30*7)&gt;($S30*7-7),"X",""))),""))))))</f>
        <v/>
      </c>
      <c r="J30" s="8">
        <f>IF($U30="On hold","",IF($E30="","",IF($D30="Monthly","X",IF($D30="Bi-monthly",IF(MOD(MOD(4-MONTH($E30),12),2)=0,"X",""),IF($D30="Quarterly",IF(MOD(MOD(4-MONTH($E30),12),3)=0,"X",""),IF($D30="Custom-weeks",IF($S30="","",IF(MOD((EDATE(DATE(YEAR($E30),MONTH($E30),1),MOD(4-MONTH($E30),12))-DATE(YEAR($E30),MONTH($E30),1)),$S30*7)&lt;7,"X",IF(MOD((EDATE(DATE(YEAR($E30),MONTH($E30),1),MOD(4-MONTH($E30),12))-DATE(YEAR($E30),MONTH($E30),1)),$S30*7)&gt;($S30*7-7),"X",""))),""))))))</f>
        <v/>
      </c>
      <c r="K30" s="8">
        <f>IF($U30="On hold","",IF($E30="","",IF($D30="Monthly","X",IF($D30="Bi-monthly",IF(MOD(MOD(5-MONTH($E30),12),2)=0,"X",""),IF($D30="Quarterly",IF(MOD(MOD(5-MONTH($E30),12),3)=0,"X",""),IF($D30="Custom-weeks",IF($S30="","",IF(MOD((EDATE(DATE(YEAR($E30),MONTH($E30),1),MOD(5-MONTH($E30),12))-DATE(YEAR($E30),MONTH($E30),1)),$S30*7)&lt;7,"X",IF(MOD((EDATE(DATE(YEAR($E30),MONTH($E30),1),MOD(5-MONTH($E30),12))-DATE(YEAR($E30),MONTH($E30),1)),$S30*7)&gt;($S30*7-7),"X",""))),""))))))</f>
        <v/>
      </c>
      <c r="L30" s="8">
        <f>IF($U30="On hold","",IF($E30="","",IF($D30="Monthly","X",IF($D30="Bi-monthly",IF(MOD(MOD(6-MONTH($E30),12),2)=0,"X",""),IF($D30="Quarterly",IF(MOD(MOD(6-MONTH($E30),12),3)=0,"X",""),IF($D30="Custom-weeks",IF($S30="","",IF(MOD((EDATE(DATE(YEAR($E30),MONTH($E30),1),MOD(6-MONTH($E30),12))-DATE(YEAR($E30),MONTH($E30),1)),$S30*7)&lt;7,"X",IF(MOD((EDATE(DATE(YEAR($E30),MONTH($E30),1),MOD(6-MONTH($E30),12))-DATE(YEAR($E30),MONTH($E30),1)),$S30*7)&gt;($S30*7-7),"X",""))),""))))))</f>
        <v/>
      </c>
      <c r="M30" s="8">
        <f>IF($U30="On hold","",IF($E30="","",IF($D30="Monthly","X",IF($D30="Bi-monthly",IF(MOD(MOD(7-MONTH($E30),12),2)=0,"X",""),IF($D30="Quarterly",IF(MOD(MOD(7-MONTH($E30),12),3)=0,"X",""),IF($D30="Custom-weeks",IF($S30="","",IF(MOD((EDATE(DATE(YEAR($E30),MONTH($E30),1),MOD(7-MONTH($E30),12))-DATE(YEAR($E30),MONTH($E30),1)),$S30*7)&lt;7,"X",IF(MOD((EDATE(DATE(YEAR($E30),MONTH($E30),1),MOD(7-MONTH($E30),12))-DATE(YEAR($E30),MONTH($E30),1)),$S30*7)&gt;($S30*7-7),"X",""))),""))))))</f>
        <v/>
      </c>
      <c r="N30" s="8">
        <f>IF($U30="On hold","",IF($E30="","",IF($D30="Monthly","X",IF($D30="Bi-monthly",IF(MOD(MOD(8-MONTH($E30),12),2)=0,"X",""),IF($D30="Quarterly",IF(MOD(MOD(8-MONTH($E30),12),3)=0,"X",""),IF($D30="Custom-weeks",IF($S30="","",IF(MOD((EDATE(DATE(YEAR($E30),MONTH($E30),1),MOD(8-MONTH($E30),12))-DATE(YEAR($E30),MONTH($E30),1)),$S30*7)&lt;7,"X",IF(MOD((EDATE(DATE(YEAR($E30),MONTH($E30),1),MOD(8-MONTH($E30),12))-DATE(YEAR($E30),MONTH($E30),1)),$S30*7)&gt;($S30*7-7),"X",""))),""))))))</f>
        <v/>
      </c>
      <c r="O30" s="8">
        <f>IF($U30="On hold","",IF($E30="","",IF($D30="Monthly","X",IF($D30="Bi-monthly",IF(MOD(MOD(9-MONTH($E30),12),2)=0,"X",""),IF($D30="Quarterly",IF(MOD(MOD(9-MONTH($E30),12),3)=0,"X",""),IF($D30="Custom-weeks",IF($S30="","",IF(MOD((EDATE(DATE(YEAR($E30),MONTH($E30),1),MOD(9-MONTH($E30),12))-DATE(YEAR($E30),MONTH($E30),1)),$S30*7)&lt;7,"X",IF(MOD((EDATE(DATE(YEAR($E30),MONTH($E30),1),MOD(9-MONTH($E30),12))-DATE(YEAR($E30),MONTH($E30),1)),$S30*7)&gt;($S30*7-7),"X",""))),""))))))</f>
        <v/>
      </c>
      <c r="P30" s="8">
        <f>IF($U30="On hold","",IF($E30="","",IF($D30="Monthly","X",IF($D30="Bi-monthly",IF(MOD(MOD(10-MONTH($E30),12),2)=0,"X",""),IF($D30="Quarterly",IF(MOD(MOD(10-MONTH($E30),12),3)=0,"X",""),IF($D30="Custom-weeks",IF($S30="","",IF(MOD((EDATE(DATE(YEAR($E30),MONTH($E30),1),MOD(10-MONTH($E30),12))-DATE(YEAR($E30),MONTH($E30),1)),$S30*7)&lt;7,"X",IF(MOD((EDATE(DATE(YEAR($E30),MONTH($E30),1),MOD(10-MONTH($E30),12))-DATE(YEAR($E30),MONTH($E30),1)),$S30*7)&gt;($S30*7-7),"X",""))),""))))))</f>
        <v/>
      </c>
      <c r="Q30" s="8">
        <f>IF($U30="On hold","",IF($E30="","",IF($D30="Monthly","X",IF($D30="Bi-monthly",IF(MOD(MOD(11-MONTH($E30),12),2)=0,"X",""),IF($D30="Quarterly",IF(MOD(MOD(11-MONTH($E30),12),3)=0,"X",""),IF($D30="Custom-weeks",IF($S30="","",IF(MOD((EDATE(DATE(YEAR($E30),MONTH($E30),1),MOD(11-MONTH($E30),12))-DATE(YEAR($E30),MONTH($E30),1)),$S30*7)&lt;7,"X",IF(MOD((EDATE(DATE(YEAR($E30),MONTH($E30),1),MOD(11-MONTH($E30),12))-DATE(YEAR($E30),MONTH($E30),1)),$S30*7)&gt;($S30*7-7),"X",""))),""))))))</f>
        <v/>
      </c>
      <c r="R30" s="8">
        <f>IF($U30="On hold","",IF($E30="","",IF($D30="Monthly","X",IF($D30="Bi-monthly",IF(MOD(MOD(12-MONTH($E30),12),2)=0,"X",""),IF($D30="Quarterly",IF(MOD(MOD(12-MONTH($E30),12),3)=0,"X",""),IF($D30="Custom-weeks",IF($S30="","",IF(MOD((EDATE(DATE(YEAR($E30),MONTH($E30),1),MOD(12-MONTH($E30),12))-DATE(YEAR($E30),MONTH($E30),1)),$S30*7)&lt;7,"X",IF(MOD((EDATE(DATE(YEAR($E30),MONTH($E30),1),MOD(12-MONTH($E30),12))-DATE(YEAR($E30),MONTH($E30),1)),$S30*7)&gt;($S30*7-7),"X",""))),""))))))</f>
        <v/>
      </c>
      <c r="S30" s="9" t="n"/>
      <c r="T30" s="5" t="n"/>
      <c r="U30" s="9" t="inlineStr">
        <is>
          <t>Active</t>
        </is>
      </c>
    </row>
    <row r="31">
      <c r="A31" s="5" t="n"/>
      <c r="B31" s="5" t="n"/>
      <c r="C31" s="5" t="n"/>
      <c r="D31" s="5" t="n"/>
      <c r="E31" s="6" t="n"/>
      <c r="F31" s="7">
        <f>IF($E31="","",IF(IF($D31="Monthly",Settings!$B$4,IF($D31="Bi-monthly",Settings!$B$5,IF($D31="Quarterly",Settings!$B$6,IF($D31="Custom-weeks",$S31,""))))="","",$E31+(IF($D31="Monthly",Settings!$B$4,IF($D31="Bi-monthly",Settings!$B$5,IF($D31="Quarterly",Settings!$B$6,IF($D31="Custom-weeks",$S31,"")))))*7))</f>
        <v/>
      </c>
      <c r="G31" s="8">
        <f>IF($U31="On hold","",IF($E31="","",IF($D31="Monthly","X",IF($D31="Bi-monthly",IF(MOD(MOD(1-MONTH($E31),12),2)=0,"X",""),IF($D31="Quarterly",IF(MOD(MOD(1-MONTH($E31),12),3)=0,"X",""),IF($D31="Custom-weeks",IF($S31="","",IF(MOD((EDATE(DATE(YEAR($E31),MONTH($E31),1),MOD(1-MONTH($E31),12))-DATE(YEAR($E31),MONTH($E31),1)),$S31*7)&lt;7,"X",IF(MOD((EDATE(DATE(YEAR($E31),MONTH($E31),1),MOD(1-MONTH($E31),12))-DATE(YEAR($E31),MONTH($E31),1)),$S31*7)&gt;($S31*7-7),"X",""))),""))))))</f>
        <v/>
      </c>
      <c r="H31" s="8">
        <f>IF($U31="On hold","",IF($E31="","",IF($D31="Monthly","X",IF($D31="Bi-monthly",IF(MOD(MOD(2-MONTH($E31),12),2)=0,"X",""),IF($D31="Quarterly",IF(MOD(MOD(2-MONTH($E31),12),3)=0,"X",""),IF($D31="Custom-weeks",IF($S31="","",IF(MOD((EDATE(DATE(YEAR($E31),MONTH($E31),1),MOD(2-MONTH($E31),12))-DATE(YEAR($E31),MONTH($E31),1)),$S31*7)&lt;7,"X",IF(MOD((EDATE(DATE(YEAR($E31),MONTH($E31),1),MOD(2-MONTH($E31),12))-DATE(YEAR($E31),MONTH($E31),1)),$S31*7)&gt;($S31*7-7),"X",""))),""))))))</f>
        <v/>
      </c>
      <c r="I31" s="8">
        <f>IF($U31="On hold","",IF($E31="","",IF($D31="Monthly","X",IF($D31="Bi-monthly",IF(MOD(MOD(3-MONTH($E31),12),2)=0,"X",""),IF($D31="Quarterly",IF(MOD(MOD(3-MONTH($E31),12),3)=0,"X",""),IF($D31="Custom-weeks",IF($S31="","",IF(MOD((EDATE(DATE(YEAR($E31),MONTH($E31),1),MOD(3-MONTH($E31),12))-DATE(YEAR($E31),MONTH($E31),1)),$S31*7)&lt;7,"X",IF(MOD((EDATE(DATE(YEAR($E31),MONTH($E31),1),MOD(3-MONTH($E31),12))-DATE(YEAR($E31),MONTH($E31),1)),$S31*7)&gt;($S31*7-7),"X",""))),""))))))</f>
        <v/>
      </c>
      <c r="J31" s="8">
        <f>IF($U31="On hold","",IF($E31="","",IF($D31="Monthly","X",IF($D31="Bi-monthly",IF(MOD(MOD(4-MONTH($E31),12),2)=0,"X",""),IF($D31="Quarterly",IF(MOD(MOD(4-MONTH($E31),12),3)=0,"X",""),IF($D31="Custom-weeks",IF($S31="","",IF(MOD((EDATE(DATE(YEAR($E31),MONTH($E31),1),MOD(4-MONTH($E31),12))-DATE(YEAR($E31),MONTH($E31),1)),$S31*7)&lt;7,"X",IF(MOD((EDATE(DATE(YEAR($E31),MONTH($E31),1),MOD(4-MONTH($E31),12))-DATE(YEAR($E31),MONTH($E31),1)),$S31*7)&gt;($S31*7-7),"X",""))),""))))))</f>
        <v/>
      </c>
      <c r="K31" s="8">
        <f>IF($U31="On hold","",IF($E31="","",IF($D31="Monthly","X",IF($D31="Bi-monthly",IF(MOD(MOD(5-MONTH($E31),12),2)=0,"X",""),IF($D31="Quarterly",IF(MOD(MOD(5-MONTH($E31),12),3)=0,"X",""),IF($D31="Custom-weeks",IF($S31="","",IF(MOD((EDATE(DATE(YEAR($E31),MONTH($E31),1),MOD(5-MONTH($E31),12))-DATE(YEAR($E31),MONTH($E31),1)),$S31*7)&lt;7,"X",IF(MOD((EDATE(DATE(YEAR($E31),MONTH($E31),1),MOD(5-MONTH($E31),12))-DATE(YEAR($E31),MONTH($E31),1)),$S31*7)&gt;($S31*7-7),"X",""))),""))))))</f>
        <v/>
      </c>
      <c r="L31" s="8">
        <f>IF($U31="On hold","",IF($E31="","",IF($D31="Monthly","X",IF($D31="Bi-monthly",IF(MOD(MOD(6-MONTH($E31),12),2)=0,"X",""),IF($D31="Quarterly",IF(MOD(MOD(6-MONTH($E31),12),3)=0,"X",""),IF($D31="Custom-weeks",IF($S31="","",IF(MOD((EDATE(DATE(YEAR($E31),MONTH($E31),1),MOD(6-MONTH($E31),12))-DATE(YEAR($E31),MONTH($E31),1)),$S31*7)&lt;7,"X",IF(MOD((EDATE(DATE(YEAR($E31),MONTH($E31),1),MOD(6-MONTH($E31),12))-DATE(YEAR($E31),MONTH($E31),1)),$S31*7)&gt;($S31*7-7),"X",""))),""))))))</f>
        <v/>
      </c>
      <c r="M31" s="8">
        <f>IF($U31="On hold","",IF($E31="","",IF($D31="Monthly","X",IF($D31="Bi-monthly",IF(MOD(MOD(7-MONTH($E31),12),2)=0,"X",""),IF($D31="Quarterly",IF(MOD(MOD(7-MONTH($E31),12),3)=0,"X",""),IF($D31="Custom-weeks",IF($S31="","",IF(MOD((EDATE(DATE(YEAR($E31),MONTH($E31),1),MOD(7-MONTH($E31),12))-DATE(YEAR($E31),MONTH($E31),1)),$S31*7)&lt;7,"X",IF(MOD((EDATE(DATE(YEAR($E31),MONTH($E31),1),MOD(7-MONTH($E31),12))-DATE(YEAR($E31),MONTH($E31),1)),$S31*7)&gt;($S31*7-7),"X",""))),""))))))</f>
        <v/>
      </c>
      <c r="N31" s="8">
        <f>IF($U31="On hold","",IF($E31="","",IF($D31="Monthly","X",IF($D31="Bi-monthly",IF(MOD(MOD(8-MONTH($E31),12),2)=0,"X",""),IF($D31="Quarterly",IF(MOD(MOD(8-MONTH($E31),12),3)=0,"X",""),IF($D31="Custom-weeks",IF($S31="","",IF(MOD((EDATE(DATE(YEAR($E31),MONTH($E31),1),MOD(8-MONTH($E31),12))-DATE(YEAR($E31),MONTH($E31),1)),$S31*7)&lt;7,"X",IF(MOD((EDATE(DATE(YEAR($E31),MONTH($E31),1),MOD(8-MONTH($E31),12))-DATE(YEAR($E31),MONTH($E31),1)),$S31*7)&gt;($S31*7-7),"X",""))),""))))))</f>
        <v/>
      </c>
      <c r="O31" s="8">
        <f>IF($U31="On hold","",IF($E31="","",IF($D31="Monthly","X",IF($D31="Bi-monthly",IF(MOD(MOD(9-MONTH($E31),12),2)=0,"X",""),IF($D31="Quarterly",IF(MOD(MOD(9-MONTH($E31),12),3)=0,"X",""),IF($D31="Custom-weeks",IF($S31="","",IF(MOD((EDATE(DATE(YEAR($E31),MONTH($E31),1),MOD(9-MONTH($E31),12))-DATE(YEAR($E31),MONTH($E31),1)),$S31*7)&lt;7,"X",IF(MOD((EDATE(DATE(YEAR($E31),MONTH($E31),1),MOD(9-MONTH($E31),12))-DATE(YEAR($E31),MONTH($E31),1)),$S31*7)&gt;($S31*7-7),"X",""))),""))))))</f>
        <v/>
      </c>
      <c r="P31" s="8">
        <f>IF($U31="On hold","",IF($E31="","",IF($D31="Monthly","X",IF($D31="Bi-monthly",IF(MOD(MOD(10-MONTH($E31),12),2)=0,"X",""),IF($D31="Quarterly",IF(MOD(MOD(10-MONTH($E31),12),3)=0,"X",""),IF($D31="Custom-weeks",IF($S31="","",IF(MOD((EDATE(DATE(YEAR($E31),MONTH($E31),1),MOD(10-MONTH($E31),12))-DATE(YEAR($E31),MONTH($E31),1)),$S31*7)&lt;7,"X",IF(MOD((EDATE(DATE(YEAR($E31),MONTH($E31),1),MOD(10-MONTH($E31),12))-DATE(YEAR($E31),MONTH($E31),1)),$S31*7)&gt;($S31*7-7),"X",""))),""))))))</f>
        <v/>
      </c>
      <c r="Q31" s="8">
        <f>IF($U31="On hold","",IF($E31="","",IF($D31="Monthly","X",IF($D31="Bi-monthly",IF(MOD(MOD(11-MONTH($E31),12),2)=0,"X",""),IF($D31="Quarterly",IF(MOD(MOD(11-MONTH($E31),12),3)=0,"X",""),IF($D31="Custom-weeks",IF($S31="","",IF(MOD((EDATE(DATE(YEAR($E31),MONTH($E31),1),MOD(11-MONTH($E31),12))-DATE(YEAR($E31),MONTH($E31),1)),$S31*7)&lt;7,"X",IF(MOD((EDATE(DATE(YEAR($E31),MONTH($E31),1),MOD(11-MONTH($E31),12))-DATE(YEAR($E31),MONTH($E31),1)),$S31*7)&gt;($S31*7-7),"X",""))),""))))))</f>
        <v/>
      </c>
      <c r="R31" s="8">
        <f>IF($U31="On hold","",IF($E31="","",IF($D31="Monthly","X",IF($D31="Bi-monthly",IF(MOD(MOD(12-MONTH($E31),12),2)=0,"X",""),IF($D31="Quarterly",IF(MOD(MOD(12-MONTH($E31),12),3)=0,"X",""),IF($D31="Custom-weeks",IF($S31="","",IF(MOD((EDATE(DATE(YEAR($E31),MONTH($E31),1),MOD(12-MONTH($E31),12))-DATE(YEAR($E31),MONTH($E31),1)),$S31*7)&lt;7,"X",IF(MOD((EDATE(DATE(YEAR($E31),MONTH($E31),1),MOD(12-MONTH($E31),12))-DATE(YEAR($E31),MONTH($E31),1)),$S31*7)&gt;($S31*7-7),"X",""))),""))))))</f>
        <v/>
      </c>
      <c r="S31" s="9" t="n"/>
      <c r="T31" s="5" t="n"/>
      <c r="U31" s="9" t="inlineStr">
        <is>
          <t>Active</t>
        </is>
      </c>
    </row>
    <row r="32">
      <c r="A32" s="5" t="n"/>
      <c r="B32" s="5" t="n"/>
      <c r="C32" s="5" t="n"/>
      <c r="D32" s="5" t="n"/>
      <c r="E32" s="6" t="n"/>
      <c r="F32" s="7">
        <f>IF($E32="","",IF(IF($D32="Monthly",Settings!$B$4,IF($D32="Bi-monthly",Settings!$B$5,IF($D32="Quarterly",Settings!$B$6,IF($D32="Custom-weeks",$S32,""))))="","",$E32+(IF($D32="Monthly",Settings!$B$4,IF($D32="Bi-monthly",Settings!$B$5,IF($D32="Quarterly",Settings!$B$6,IF($D32="Custom-weeks",$S32,"")))))*7))</f>
        <v/>
      </c>
      <c r="G32" s="8">
        <f>IF($U32="On hold","",IF($E32="","",IF($D32="Monthly","X",IF($D32="Bi-monthly",IF(MOD(MOD(1-MONTH($E32),12),2)=0,"X",""),IF($D32="Quarterly",IF(MOD(MOD(1-MONTH($E32),12),3)=0,"X",""),IF($D32="Custom-weeks",IF($S32="","",IF(MOD((EDATE(DATE(YEAR($E32),MONTH($E32),1),MOD(1-MONTH($E32),12))-DATE(YEAR($E32),MONTH($E32),1)),$S32*7)&lt;7,"X",IF(MOD((EDATE(DATE(YEAR($E32),MONTH($E32),1),MOD(1-MONTH($E32),12))-DATE(YEAR($E32),MONTH($E32),1)),$S32*7)&gt;($S32*7-7),"X",""))),""))))))</f>
        <v/>
      </c>
      <c r="H32" s="8">
        <f>IF($U32="On hold","",IF($E32="","",IF($D32="Monthly","X",IF($D32="Bi-monthly",IF(MOD(MOD(2-MONTH($E32),12),2)=0,"X",""),IF($D32="Quarterly",IF(MOD(MOD(2-MONTH($E32),12),3)=0,"X",""),IF($D32="Custom-weeks",IF($S32="","",IF(MOD((EDATE(DATE(YEAR($E32),MONTH($E32),1),MOD(2-MONTH($E32),12))-DATE(YEAR($E32),MONTH($E32),1)),$S32*7)&lt;7,"X",IF(MOD((EDATE(DATE(YEAR($E32),MONTH($E32),1),MOD(2-MONTH($E32),12))-DATE(YEAR($E32),MONTH($E32),1)),$S32*7)&gt;($S32*7-7),"X",""))),""))))))</f>
        <v/>
      </c>
      <c r="I32" s="8">
        <f>IF($U32="On hold","",IF($E32="","",IF($D32="Monthly","X",IF($D32="Bi-monthly",IF(MOD(MOD(3-MONTH($E32),12),2)=0,"X",""),IF($D32="Quarterly",IF(MOD(MOD(3-MONTH($E32),12),3)=0,"X",""),IF($D32="Custom-weeks",IF($S32="","",IF(MOD((EDATE(DATE(YEAR($E32),MONTH($E32),1),MOD(3-MONTH($E32),12))-DATE(YEAR($E32),MONTH($E32),1)),$S32*7)&lt;7,"X",IF(MOD((EDATE(DATE(YEAR($E32),MONTH($E32),1),MOD(3-MONTH($E32),12))-DATE(YEAR($E32),MONTH($E32),1)),$S32*7)&gt;($S32*7-7),"X",""))),""))))))</f>
        <v/>
      </c>
      <c r="J32" s="8">
        <f>IF($U32="On hold","",IF($E32="","",IF($D32="Monthly","X",IF($D32="Bi-monthly",IF(MOD(MOD(4-MONTH($E32),12),2)=0,"X",""),IF($D32="Quarterly",IF(MOD(MOD(4-MONTH($E32),12),3)=0,"X",""),IF($D32="Custom-weeks",IF($S32="","",IF(MOD((EDATE(DATE(YEAR($E32),MONTH($E32),1),MOD(4-MONTH($E32),12))-DATE(YEAR($E32),MONTH($E32),1)),$S32*7)&lt;7,"X",IF(MOD((EDATE(DATE(YEAR($E32),MONTH($E32),1),MOD(4-MONTH($E32),12))-DATE(YEAR($E32),MONTH($E32),1)),$S32*7)&gt;($S32*7-7),"X",""))),""))))))</f>
        <v/>
      </c>
      <c r="K32" s="8">
        <f>IF($U32="On hold","",IF($E32="","",IF($D32="Monthly","X",IF($D32="Bi-monthly",IF(MOD(MOD(5-MONTH($E32),12),2)=0,"X",""),IF($D32="Quarterly",IF(MOD(MOD(5-MONTH($E32),12),3)=0,"X",""),IF($D32="Custom-weeks",IF($S32="","",IF(MOD((EDATE(DATE(YEAR($E32),MONTH($E32),1),MOD(5-MONTH($E32),12))-DATE(YEAR($E32),MONTH($E32),1)),$S32*7)&lt;7,"X",IF(MOD((EDATE(DATE(YEAR($E32),MONTH($E32),1),MOD(5-MONTH($E32),12))-DATE(YEAR($E32),MONTH($E32),1)),$S32*7)&gt;($S32*7-7),"X",""))),""))))))</f>
        <v/>
      </c>
      <c r="L32" s="8">
        <f>IF($U32="On hold","",IF($E32="","",IF($D32="Monthly","X",IF($D32="Bi-monthly",IF(MOD(MOD(6-MONTH($E32),12),2)=0,"X",""),IF($D32="Quarterly",IF(MOD(MOD(6-MONTH($E32),12),3)=0,"X",""),IF($D32="Custom-weeks",IF($S32="","",IF(MOD((EDATE(DATE(YEAR($E32),MONTH($E32),1),MOD(6-MONTH($E32),12))-DATE(YEAR($E32),MONTH($E32),1)),$S32*7)&lt;7,"X",IF(MOD((EDATE(DATE(YEAR($E32),MONTH($E32),1),MOD(6-MONTH($E32),12))-DATE(YEAR($E32),MONTH($E32),1)),$S32*7)&gt;($S32*7-7),"X",""))),""))))))</f>
        <v/>
      </c>
      <c r="M32" s="8">
        <f>IF($U32="On hold","",IF($E32="","",IF($D32="Monthly","X",IF($D32="Bi-monthly",IF(MOD(MOD(7-MONTH($E32),12),2)=0,"X",""),IF($D32="Quarterly",IF(MOD(MOD(7-MONTH($E32),12),3)=0,"X",""),IF($D32="Custom-weeks",IF($S32="","",IF(MOD((EDATE(DATE(YEAR($E32),MONTH($E32),1),MOD(7-MONTH($E32),12))-DATE(YEAR($E32),MONTH($E32),1)),$S32*7)&lt;7,"X",IF(MOD((EDATE(DATE(YEAR($E32),MONTH($E32),1),MOD(7-MONTH($E32),12))-DATE(YEAR($E32),MONTH($E32),1)),$S32*7)&gt;($S32*7-7),"X",""))),""))))))</f>
        <v/>
      </c>
      <c r="N32" s="8">
        <f>IF($U32="On hold","",IF($E32="","",IF($D32="Monthly","X",IF($D32="Bi-monthly",IF(MOD(MOD(8-MONTH($E32),12),2)=0,"X",""),IF($D32="Quarterly",IF(MOD(MOD(8-MONTH($E32),12),3)=0,"X",""),IF($D32="Custom-weeks",IF($S32="","",IF(MOD((EDATE(DATE(YEAR($E32),MONTH($E32),1),MOD(8-MONTH($E32),12))-DATE(YEAR($E32),MONTH($E32),1)),$S32*7)&lt;7,"X",IF(MOD((EDATE(DATE(YEAR($E32),MONTH($E32),1),MOD(8-MONTH($E32),12))-DATE(YEAR($E32),MONTH($E32),1)),$S32*7)&gt;($S32*7-7),"X",""))),""))))))</f>
        <v/>
      </c>
      <c r="O32" s="8">
        <f>IF($U32="On hold","",IF($E32="","",IF($D32="Monthly","X",IF($D32="Bi-monthly",IF(MOD(MOD(9-MONTH($E32),12),2)=0,"X",""),IF($D32="Quarterly",IF(MOD(MOD(9-MONTH($E32),12),3)=0,"X",""),IF($D32="Custom-weeks",IF($S32="","",IF(MOD((EDATE(DATE(YEAR($E32),MONTH($E32),1),MOD(9-MONTH($E32),12))-DATE(YEAR($E32),MONTH($E32),1)),$S32*7)&lt;7,"X",IF(MOD((EDATE(DATE(YEAR($E32),MONTH($E32),1),MOD(9-MONTH($E32),12))-DATE(YEAR($E32),MONTH($E32),1)),$S32*7)&gt;($S32*7-7),"X",""))),""))))))</f>
        <v/>
      </c>
      <c r="P32" s="8">
        <f>IF($U32="On hold","",IF($E32="","",IF($D32="Monthly","X",IF($D32="Bi-monthly",IF(MOD(MOD(10-MONTH($E32),12),2)=0,"X",""),IF($D32="Quarterly",IF(MOD(MOD(10-MONTH($E32),12),3)=0,"X",""),IF($D32="Custom-weeks",IF($S32="","",IF(MOD((EDATE(DATE(YEAR($E32),MONTH($E32),1),MOD(10-MONTH($E32),12))-DATE(YEAR($E32),MONTH($E32),1)),$S32*7)&lt;7,"X",IF(MOD((EDATE(DATE(YEAR($E32),MONTH($E32),1),MOD(10-MONTH($E32),12))-DATE(YEAR($E32),MONTH($E32),1)),$S32*7)&gt;($S32*7-7),"X",""))),""))))))</f>
        <v/>
      </c>
      <c r="Q32" s="8">
        <f>IF($U32="On hold","",IF($E32="","",IF($D32="Monthly","X",IF($D32="Bi-monthly",IF(MOD(MOD(11-MONTH($E32),12),2)=0,"X",""),IF($D32="Quarterly",IF(MOD(MOD(11-MONTH($E32),12),3)=0,"X",""),IF($D32="Custom-weeks",IF($S32="","",IF(MOD((EDATE(DATE(YEAR($E32),MONTH($E32),1),MOD(11-MONTH($E32),12))-DATE(YEAR($E32),MONTH($E32),1)),$S32*7)&lt;7,"X",IF(MOD((EDATE(DATE(YEAR($E32),MONTH($E32),1),MOD(11-MONTH($E32),12))-DATE(YEAR($E32),MONTH($E32),1)),$S32*7)&gt;($S32*7-7),"X",""))),""))))))</f>
        <v/>
      </c>
      <c r="R32" s="8">
        <f>IF($U32="On hold","",IF($E32="","",IF($D32="Monthly","X",IF($D32="Bi-monthly",IF(MOD(MOD(12-MONTH($E32),12),2)=0,"X",""),IF($D32="Quarterly",IF(MOD(MOD(12-MONTH($E32),12),3)=0,"X",""),IF($D32="Custom-weeks",IF($S32="","",IF(MOD((EDATE(DATE(YEAR($E32),MONTH($E32),1),MOD(12-MONTH($E32),12))-DATE(YEAR($E32),MONTH($E32),1)),$S32*7)&lt;7,"X",IF(MOD((EDATE(DATE(YEAR($E32),MONTH($E32),1),MOD(12-MONTH($E32),12))-DATE(YEAR($E32),MONTH($E32),1)),$S32*7)&gt;($S32*7-7),"X",""))),""))))))</f>
        <v/>
      </c>
      <c r="S32" s="9" t="n"/>
      <c r="T32" s="5" t="n"/>
      <c r="U32" s="9" t="inlineStr">
        <is>
          <t>Active</t>
        </is>
      </c>
    </row>
    <row r="33">
      <c r="A33" s="5" t="n"/>
      <c r="B33" s="5" t="n"/>
      <c r="C33" s="5" t="n"/>
      <c r="D33" s="5" t="n"/>
      <c r="E33" s="6" t="n"/>
      <c r="F33" s="7">
        <f>IF($E33="","",IF(IF($D33="Monthly",Settings!$B$4,IF($D33="Bi-monthly",Settings!$B$5,IF($D33="Quarterly",Settings!$B$6,IF($D33="Custom-weeks",$S33,""))))="","",$E33+(IF($D33="Monthly",Settings!$B$4,IF($D33="Bi-monthly",Settings!$B$5,IF($D33="Quarterly",Settings!$B$6,IF($D33="Custom-weeks",$S33,"")))))*7))</f>
        <v/>
      </c>
      <c r="G33" s="8">
        <f>IF($U33="On hold","",IF($E33="","",IF($D33="Monthly","X",IF($D33="Bi-monthly",IF(MOD(MOD(1-MONTH($E33),12),2)=0,"X",""),IF($D33="Quarterly",IF(MOD(MOD(1-MONTH($E33),12),3)=0,"X",""),IF($D33="Custom-weeks",IF($S33="","",IF(MOD((EDATE(DATE(YEAR($E33),MONTH($E33),1),MOD(1-MONTH($E33),12))-DATE(YEAR($E33),MONTH($E33),1)),$S33*7)&lt;7,"X",IF(MOD((EDATE(DATE(YEAR($E33),MONTH($E33),1),MOD(1-MONTH($E33),12))-DATE(YEAR($E33),MONTH($E33),1)),$S33*7)&gt;($S33*7-7),"X",""))),""))))))</f>
        <v/>
      </c>
      <c r="H33" s="8">
        <f>IF($U33="On hold","",IF($E33="","",IF($D33="Monthly","X",IF($D33="Bi-monthly",IF(MOD(MOD(2-MONTH($E33),12),2)=0,"X",""),IF($D33="Quarterly",IF(MOD(MOD(2-MONTH($E33),12),3)=0,"X",""),IF($D33="Custom-weeks",IF($S33="","",IF(MOD((EDATE(DATE(YEAR($E33),MONTH($E33),1),MOD(2-MONTH($E33),12))-DATE(YEAR($E33),MONTH($E33),1)),$S33*7)&lt;7,"X",IF(MOD((EDATE(DATE(YEAR($E33),MONTH($E33),1),MOD(2-MONTH($E33),12))-DATE(YEAR($E33),MONTH($E33),1)),$S33*7)&gt;($S33*7-7),"X",""))),""))))))</f>
        <v/>
      </c>
      <c r="I33" s="8">
        <f>IF($U33="On hold","",IF($E33="","",IF($D33="Monthly","X",IF($D33="Bi-monthly",IF(MOD(MOD(3-MONTH($E33),12),2)=0,"X",""),IF($D33="Quarterly",IF(MOD(MOD(3-MONTH($E33),12),3)=0,"X",""),IF($D33="Custom-weeks",IF($S33="","",IF(MOD((EDATE(DATE(YEAR($E33),MONTH($E33),1),MOD(3-MONTH($E33),12))-DATE(YEAR($E33),MONTH($E33),1)),$S33*7)&lt;7,"X",IF(MOD((EDATE(DATE(YEAR($E33),MONTH($E33),1),MOD(3-MONTH($E33),12))-DATE(YEAR($E33),MONTH($E33),1)),$S33*7)&gt;($S33*7-7),"X",""))),""))))))</f>
        <v/>
      </c>
      <c r="J33" s="8">
        <f>IF($U33="On hold","",IF($E33="","",IF($D33="Monthly","X",IF($D33="Bi-monthly",IF(MOD(MOD(4-MONTH($E33),12),2)=0,"X",""),IF($D33="Quarterly",IF(MOD(MOD(4-MONTH($E33),12),3)=0,"X",""),IF($D33="Custom-weeks",IF($S33="","",IF(MOD((EDATE(DATE(YEAR($E33),MONTH($E33),1),MOD(4-MONTH($E33),12))-DATE(YEAR($E33),MONTH($E33),1)),$S33*7)&lt;7,"X",IF(MOD((EDATE(DATE(YEAR($E33),MONTH($E33),1),MOD(4-MONTH($E33),12))-DATE(YEAR($E33),MONTH($E33),1)),$S33*7)&gt;($S33*7-7),"X",""))),""))))))</f>
        <v/>
      </c>
      <c r="K33" s="8">
        <f>IF($U33="On hold","",IF($E33="","",IF($D33="Monthly","X",IF($D33="Bi-monthly",IF(MOD(MOD(5-MONTH($E33),12),2)=0,"X",""),IF($D33="Quarterly",IF(MOD(MOD(5-MONTH($E33),12),3)=0,"X",""),IF($D33="Custom-weeks",IF($S33="","",IF(MOD((EDATE(DATE(YEAR($E33),MONTH($E33),1),MOD(5-MONTH($E33),12))-DATE(YEAR($E33),MONTH($E33),1)),$S33*7)&lt;7,"X",IF(MOD((EDATE(DATE(YEAR($E33),MONTH($E33),1),MOD(5-MONTH($E33),12))-DATE(YEAR($E33),MONTH($E33),1)),$S33*7)&gt;($S33*7-7),"X",""))),""))))))</f>
        <v/>
      </c>
      <c r="L33" s="8">
        <f>IF($U33="On hold","",IF($E33="","",IF($D33="Monthly","X",IF($D33="Bi-monthly",IF(MOD(MOD(6-MONTH($E33),12),2)=0,"X",""),IF($D33="Quarterly",IF(MOD(MOD(6-MONTH($E33),12),3)=0,"X",""),IF($D33="Custom-weeks",IF($S33="","",IF(MOD((EDATE(DATE(YEAR($E33),MONTH($E33),1),MOD(6-MONTH($E33),12))-DATE(YEAR($E33),MONTH($E33),1)),$S33*7)&lt;7,"X",IF(MOD((EDATE(DATE(YEAR($E33),MONTH($E33),1),MOD(6-MONTH($E33),12))-DATE(YEAR($E33),MONTH($E33),1)),$S33*7)&gt;($S33*7-7),"X",""))),""))))))</f>
        <v/>
      </c>
      <c r="M33" s="8">
        <f>IF($U33="On hold","",IF($E33="","",IF($D33="Monthly","X",IF($D33="Bi-monthly",IF(MOD(MOD(7-MONTH($E33),12),2)=0,"X",""),IF($D33="Quarterly",IF(MOD(MOD(7-MONTH($E33),12),3)=0,"X",""),IF($D33="Custom-weeks",IF($S33="","",IF(MOD((EDATE(DATE(YEAR($E33),MONTH($E33),1),MOD(7-MONTH($E33),12))-DATE(YEAR($E33),MONTH($E33),1)),$S33*7)&lt;7,"X",IF(MOD((EDATE(DATE(YEAR($E33),MONTH($E33),1),MOD(7-MONTH($E33),12))-DATE(YEAR($E33),MONTH($E33),1)),$S33*7)&gt;($S33*7-7),"X",""))),""))))))</f>
        <v/>
      </c>
      <c r="N33" s="8">
        <f>IF($U33="On hold","",IF($E33="","",IF($D33="Monthly","X",IF($D33="Bi-monthly",IF(MOD(MOD(8-MONTH($E33),12),2)=0,"X",""),IF($D33="Quarterly",IF(MOD(MOD(8-MONTH($E33),12),3)=0,"X",""),IF($D33="Custom-weeks",IF($S33="","",IF(MOD((EDATE(DATE(YEAR($E33),MONTH($E33),1),MOD(8-MONTH($E33),12))-DATE(YEAR($E33),MONTH($E33),1)),$S33*7)&lt;7,"X",IF(MOD((EDATE(DATE(YEAR($E33),MONTH($E33),1),MOD(8-MONTH($E33),12))-DATE(YEAR($E33),MONTH($E33),1)),$S33*7)&gt;($S33*7-7),"X",""))),""))))))</f>
        <v/>
      </c>
      <c r="O33" s="8">
        <f>IF($U33="On hold","",IF($E33="","",IF($D33="Monthly","X",IF($D33="Bi-monthly",IF(MOD(MOD(9-MONTH($E33),12),2)=0,"X",""),IF($D33="Quarterly",IF(MOD(MOD(9-MONTH($E33),12),3)=0,"X",""),IF($D33="Custom-weeks",IF($S33="","",IF(MOD((EDATE(DATE(YEAR($E33),MONTH($E33),1),MOD(9-MONTH($E33),12))-DATE(YEAR($E33),MONTH($E33),1)),$S33*7)&lt;7,"X",IF(MOD((EDATE(DATE(YEAR($E33),MONTH($E33),1),MOD(9-MONTH($E33),12))-DATE(YEAR($E33),MONTH($E33),1)),$S33*7)&gt;($S33*7-7),"X",""))),""))))))</f>
        <v/>
      </c>
      <c r="P33" s="8">
        <f>IF($U33="On hold","",IF($E33="","",IF($D33="Monthly","X",IF($D33="Bi-monthly",IF(MOD(MOD(10-MONTH($E33),12),2)=0,"X",""),IF($D33="Quarterly",IF(MOD(MOD(10-MONTH($E33),12),3)=0,"X",""),IF($D33="Custom-weeks",IF($S33="","",IF(MOD((EDATE(DATE(YEAR($E33),MONTH($E33),1),MOD(10-MONTH($E33),12))-DATE(YEAR($E33),MONTH($E33),1)),$S33*7)&lt;7,"X",IF(MOD((EDATE(DATE(YEAR($E33),MONTH($E33),1),MOD(10-MONTH($E33),12))-DATE(YEAR($E33),MONTH($E33),1)),$S33*7)&gt;($S33*7-7),"X",""))),""))))))</f>
        <v/>
      </c>
      <c r="Q33" s="8">
        <f>IF($U33="On hold","",IF($E33="","",IF($D33="Monthly","X",IF($D33="Bi-monthly",IF(MOD(MOD(11-MONTH($E33),12),2)=0,"X",""),IF($D33="Quarterly",IF(MOD(MOD(11-MONTH($E33),12),3)=0,"X",""),IF($D33="Custom-weeks",IF($S33="","",IF(MOD((EDATE(DATE(YEAR($E33),MONTH($E33),1),MOD(11-MONTH($E33),12))-DATE(YEAR($E33),MONTH($E33),1)),$S33*7)&lt;7,"X",IF(MOD((EDATE(DATE(YEAR($E33),MONTH($E33),1),MOD(11-MONTH($E33),12))-DATE(YEAR($E33),MONTH($E33),1)),$S33*7)&gt;($S33*7-7),"X",""))),""))))))</f>
        <v/>
      </c>
      <c r="R33" s="8">
        <f>IF($U33="On hold","",IF($E33="","",IF($D33="Monthly","X",IF($D33="Bi-monthly",IF(MOD(MOD(12-MONTH($E33),12),2)=0,"X",""),IF($D33="Quarterly",IF(MOD(MOD(12-MONTH($E33),12),3)=0,"X",""),IF($D33="Custom-weeks",IF($S33="","",IF(MOD((EDATE(DATE(YEAR($E33),MONTH($E33),1),MOD(12-MONTH($E33),12))-DATE(YEAR($E33),MONTH($E33),1)),$S33*7)&lt;7,"X",IF(MOD((EDATE(DATE(YEAR($E33),MONTH($E33),1),MOD(12-MONTH($E33),12))-DATE(YEAR($E33),MONTH($E33),1)),$S33*7)&gt;($S33*7-7),"X",""))),""))))))</f>
        <v/>
      </c>
      <c r="S33" s="9" t="n"/>
      <c r="T33" s="5" t="n"/>
      <c r="U33" s="9" t="inlineStr">
        <is>
          <t>Active</t>
        </is>
      </c>
    </row>
    <row r="34">
      <c r="A34" s="5" t="n"/>
      <c r="B34" s="5" t="n"/>
      <c r="C34" s="5" t="n"/>
      <c r="D34" s="5" t="n"/>
      <c r="E34" s="6" t="n"/>
      <c r="F34" s="7">
        <f>IF($E34="","",IF(IF($D34="Monthly",Settings!$B$4,IF($D34="Bi-monthly",Settings!$B$5,IF($D34="Quarterly",Settings!$B$6,IF($D34="Custom-weeks",$S34,""))))="","",$E34+(IF($D34="Monthly",Settings!$B$4,IF($D34="Bi-monthly",Settings!$B$5,IF($D34="Quarterly",Settings!$B$6,IF($D34="Custom-weeks",$S34,"")))))*7))</f>
        <v/>
      </c>
      <c r="G34" s="8">
        <f>IF($U34="On hold","",IF($E34="","",IF($D34="Monthly","X",IF($D34="Bi-monthly",IF(MOD(MOD(1-MONTH($E34),12),2)=0,"X",""),IF($D34="Quarterly",IF(MOD(MOD(1-MONTH($E34),12),3)=0,"X",""),IF($D34="Custom-weeks",IF($S34="","",IF(MOD((EDATE(DATE(YEAR($E34),MONTH($E34),1),MOD(1-MONTH($E34),12))-DATE(YEAR($E34),MONTH($E34),1)),$S34*7)&lt;7,"X",IF(MOD((EDATE(DATE(YEAR($E34),MONTH($E34),1),MOD(1-MONTH($E34),12))-DATE(YEAR($E34),MONTH($E34),1)),$S34*7)&gt;($S34*7-7),"X",""))),""))))))</f>
        <v/>
      </c>
      <c r="H34" s="8">
        <f>IF($U34="On hold","",IF($E34="","",IF($D34="Monthly","X",IF($D34="Bi-monthly",IF(MOD(MOD(2-MONTH($E34),12),2)=0,"X",""),IF($D34="Quarterly",IF(MOD(MOD(2-MONTH($E34),12),3)=0,"X",""),IF($D34="Custom-weeks",IF($S34="","",IF(MOD((EDATE(DATE(YEAR($E34),MONTH($E34),1),MOD(2-MONTH($E34),12))-DATE(YEAR($E34),MONTH($E34),1)),$S34*7)&lt;7,"X",IF(MOD((EDATE(DATE(YEAR($E34),MONTH($E34),1),MOD(2-MONTH($E34),12))-DATE(YEAR($E34),MONTH($E34),1)),$S34*7)&gt;($S34*7-7),"X",""))),""))))))</f>
        <v/>
      </c>
      <c r="I34" s="8">
        <f>IF($U34="On hold","",IF($E34="","",IF($D34="Monthly","X",IF($D34="Bi-monthly",IF(MOD(MOD(3-MONTH($E34),12),2)=0,"X",""),IF($D34="Quarterly",IF(MOD(MOD(3-MONTH($E34),12),3)=0,"X",""),IF($D34="Custom-weeks",IF($S34="","",IF(MOD((EDATE(DATE(YEAR($E34),MONTH($E34),1),MOD(3-MONTH($E34),12))-DATE(YEAR($E34),MONTH($E34),1)),$S34*7)&lt;7,"X",IF(MOD((EDATE(DATE(YEAR($E34),MONTH($E34),1),MOD(3-MONTH($E34),12))-DATE(YEAR($E34),MONTH($E34),1)),$S34*7)&gt;($S34*7-7),"X",""))),""))))))</f>
        <v/>
      </c>
      <c r="J34" s="8">
        <f>IF($U34="On hold","",IF($E34="","",IF($D34="Monthly","X",IF($D34="Bi-monthly",IF(MOD(MOD(4-MONTH($E34),12),2)=0,"X",""),IF($D34="Quarterly",IF(MOD(MOD(4-MONTH($E34),12),3)=0,"X",""),IF($D34="Custom-weeks",IF($S34="","",IF(MOD((EDATE(DATE(YEAR($E34),MONTH($E34),1),MOD(4-MONTH($E34),12))-DATE(YEAR($E34),MONTH($E34),1)),$S34*7)&lt;7,"X",IF(MOD((EDATE(DATE(YEAR($E34),MONTH($E34),1),MOD(4-MONTH($E34),12))-DATE(YEAR($E34),MONTH($E34),1)),$S34*7)&gt;($S34*7-7),"X",""))),""))))))</f>
        <v/>
      </c>
      <c r="K34" s="8">
        <f>IF($U34="On hold","",IF($E34="","",IF($D34="Monthly","X",IF($D34="Bi-monthly",IF(MOD(MOD(5-MONTH($E34),12),2)=0,"X",""),IF($D34="Quarterly",IF(MOD(MOD(5-MONTH($E34),12),3)=0,"X",""),IF($D34="Custom-weeks",IF($S34="","",IF(MOD((EDATE(DATE(YEAR($E34),MONTH($E34),1),MOD(5-MONTH($E34),12))-DATE(YEAR($E34),MONTH($E34),1)),$S34*7)&lt;7,"X",IF(MOD((EDATE(DATE(YEAR($E34),MONTH($E34),1),MOD(5-MONTH($E34),12))-DATE(YEAR($E34),MONTH($E34),1)),$S34*7)&gt;($S34*7-7),"X",""))),""))))))</f>
        <v/>
      </c>
      <c r="L34" s="8">
        <f>IF($U34="On hold","",IF($E34="","",IF($D34="Monthly","X",IF($D34="Bi-monthly",IF(MOD(MOD(6-MONTH($E34),12),2)=0,"X",""),IF($D34="Quarterly",IF(MOD(MOD(6-MONTH($E34),12),3)=0,"X",""),IF($D34="Custom-weeks",IF($S34="","",IF(MOD((EDATE(DATE(YEAR($E34),MONTH($E34),1),MOD(6-MONTH($E34),12))-DATE(YEAR($E34),MONTH($E34),1)),$S34*7)&lt;7,"X",IF(MOD((EDATE(DATE(YEAR($E34),MONTH($E34),1),MOD(6-MONTH($E34),12))-DATE(YEAR($E34),MONTH($E34),1)),$S34*7)&gt;($S34*7-7),"X",""))),""))))))</f>
        <v/>
      </c>
      <c r="M34" s="8">
        <f>IF($U34="On hold","",IF($E34="","",IF($D34="Monthly","X",IF($D34="Bi-monthly",IF(MOD(MOD(7-MONTH($E34),12),2)=0,"X",""),IF($D34="Quarterly",IF(MOD(MOD(7-MONTH($E34),12),3)=0,"X",""),IF($D34="Custom-weeks",IF($S34="","",IF(MOD((EDATE(DATE(YEAR($E34),MONTH($E34),1),MOD(7-MONTH($E34),12))-DATE(YEAR($E34),MONTH($E34),1)),$S34*7)&lt;7,"X",IF(MOD((EDATE(DATE(YEAR($E34),MONTH($E34),1),MOD(7-MONTH($E34),12))-DATE(YEAR($E34),MONTH($E34),1)),$S34*7)&gt;($S34*7-7),"X",""))),""))))))</f>
        <v/>
      </c>
      <c r="N34" s="8">
        <f>IF($U34="On hold","",IF($E34="","",IF($D34="Monthly","X",IF($D34="Bi-monthly",IF(MOD(MOD(8-MONTH($E34),12),2)=0,"X",""),IF($D34="Quarterly",IF(MOD(MOD(8-MONTH($E34),12),3)=0,"X",""),IF($D34="Custom-weeks",IF($S34="","",IF(MOD((EDATE(DATE(YEAR($E34),MONTH($E34),1),MOD(8-MONTH($E34),12))-DATE(YEAR($E34),MONTH($E34),1)),$S34*7)&lt;7,"X",IF(MOD((EDATE(DATE(YEAR($E34),MONTH($E34),1),MOD(8-MONTH($E34),12))-DATE(YEAR($E34),MONTH($E34),1)),$S34*7)&gt;($S34*7-7),"X",""))),""))))))</f>
        <v/>
      </c>
      <c r="O34" s="8">
        <f>IF($U34="On hold","",IF($E34="","",IF($D34="Monthly","X",IF($D34="Bi-monthly",IF(MOD(MOD(9-MONTH($E34),12),2)=0,"X",""),IF($D34="Quarterly",IF(MOD(MOD(9-MONTH($E34),12),3)=0,"X",""),IF($D34="Custom-weeks",IF($S34="","",IF(MOD((EDATE(DATE(YEAR($E34),MONTH($E34),1),MOD(9-MONTH($E34),12))-DATE(YEAR($E34),MONTH($E34),1)),$S34*7)&lt;7,"X",IF(MOD((EDATE(DATE(YEAR($E34),MONTH($E34),1),MOD(9-MONTH($E34),12))-DATE(YEAR($E34),MONTH($E34),1)),$S34*7)&gt;($S34*7-7),"X",""))),""))))))</f>
        <v/>
      </c>
      <c r="P34" s="8">
        <f>IF($U34="On hold","",IF($E34="","",IF($D34="Monthly","X",IF($D34="Bi-monthly",IF(MOD(MOD(10-MONTH($E34),12),2)=0,"X",""),IF($D34="Quarterly",IF(MOD(MOD(10-MONTH($E34),12),3)=0,"X",""),IF($D34="Custom-weeks",IF($S34="","",IF(MOD((EDATE(DATE(YEAR($E34),MONTH($E34),1),MOD(10-MONTH($E34),12))-DATE(YEAR($E34),MONTH($E34),1)),$S34*7)&lt;7,"X",IF(MOD((EDATE(DATE(YEAR($E34),MONTH($E34),1),MOD(10-MONTH($E34),12))-DATE(YEAR($E34),MONTH($E34),1)),$S34*7)&gt;($S34*7-7),"X",""))),""))))))</f>
        <v/>
      </c>
      <c r="Q34" s="8">
        <f>IF($U34="On hold","",IF($E34="","",IF($D34="Monthly","X",IF($D34="Bi-monthly",IF(MOD(MOD(11-MONTH($E34),12),2)=0,"X",""),IF($D34="Quarterly",IF(MOD(MOD(11-MONTH($E34),12),3)=0,"X",""),IF($D34="Custom-weeks",IF($S34="","",IF(MOD((EDATE(DATE(YEAR($E34),MONTH($E34),1),MOD(11-MONTH($E34),12))-DATE(YEAR($E34),MONTH($E34),1)),$S34*7)&lt;7,"X",IF(MOD((EDATE(DATE(YEAR($E34),MONTH($E34),1),MOD(11-MONTH($E34),12))-DATE(YEAR($E34),MONTH($E34),1)),$S34*7)&gt;($S34*7-7),"X",""))),""))))))</f>
        <v/>
      </c>
      <c r="R34" s="8">
        <f>IF($U34="On hold","",IF($E34="","",IF($D34="Monthly","X",IF($D34="Bi-monthly",IF(MOD(MOD(12-MONTH($E34),12),2)=0,"X",""),IF($D34="Quarterly",IF(MOD(MOD(12-MONTH($E34),12),3)=0,"X",""),IF($D34="Custom-weeks",IF($S34="","",IF(MOD((EDATE(DATE(YEAR($E34),MONTH($E34),1),MOD(12-MONTH($E34),12))-DATE(YEAR($E34),MONTH($E34),1)),$S34*7)&lt;7,"X",IF(MOD((EDATE(DATE(YEAR($E34),MONTH($E34),1),MOD(12-MONTH($E34),12))-DATE(YEAR($E34),MONTH($E34),1)),$S34*7)&gt;($S34*7-7),"X",""))),""))))))</f>
        <v/>
      </c>
      <c r="S34" s="9" t="n"/>
      <c r="T34" s="5" t="n"/>
      <c r="U34" s="9" t="inlineStr">
        <is>
          <t>Active</t>
        </is>
      </c>
    </row>
    <row r="35">
      <c r="A35" s="5" t="n"/>
      <c r="B35" s="5" t="n"/>
      <c r="C35" s="5" t="n"/>
      <c r="D35" s="5" t="n"/>
      <c r="E35" s="6" t="n"/>
      <c r="F35" s="7">
        <f>IF($E35="","",IF(IF($D35="Monthly",Settings!$B$4,IF($D35="Bi-monthly",Settings!$B$5,IF($D35="Quarterly",Settings!$B$6,IF($D35="Custom-weeks",$S35,""))))="","",$E35+(IF($D35="Monthly",Settings!$B$4,IF($D35="Bi-monthly",Settings!$B$5,IF($D35="Quarterly",Settings!$B$6,IF($D35="Custom-weeks",$S35,"")))))*7))</f>
        <v/>
      </c>
      <c r="G35" s="8">
        <f>IF($U35="On hold","",IF($E35="","",IF($D35="Monthly","X",IF($D35="Bi-monthly",IF(MOD(MOD(1-MONTH($E35),12),2)=0,"X",""),IF($D35="Quarterly",IF(MOD(MOD(1-MONTH($E35),12),3)=0,"X",""),IF($D35="Custom-weeks",IF($S35="","",IF(MOD((EDATE(DATE(YEAR($E35),MONTH($E35),1),MOD(1-MONTH($E35),12))-DATE(YEAR($E35),MONTH($E35),1)),$S35*7)&lt;7,"X",IF(MOD((EDATE(DATE(YEAR($E35),MONTH($E35),1),MOD(1-MONTH($E35),12))-DATE(YEAR($E35),MONTH($E35),1)),$S35*7)&gt;($S35*7-7),"X",""))),""))))))</f>
        <v/>
      </c>
      <c r="H35" s="8">
        <f>IF($U35="On hold","",IF($E35="","",IF($D35="Monthly","X",IF($D35="Bi-monthly",IF(MOD(MOD(2-MONTH($E35),12),2)=0,"X",""),IF($D35="Quarterly",IF(MOD(MOD(2-MONTH($E35),12),3)=0,"X",""),IF($D35="Custom-weeks",IF($S35="","",IF(MOD((EDATE(DATE(YEAR($E35),MONTH($E35),1),MOD(2-MONTH($E35),12))-DATE(YEAR($E35),MONTH($E35),1)),$S35*7)&lt;7,"X",IF(MOD((EDATE(DATE(YEAR($E35),MONTH($E35),1),MOD(2-MONTH($E35),12))-DATE(YEAR($E35),MONTH($E35),1)),$S35*7)&gt;($S35*7-7),"X",""))),""))))))</f>
        <v/>
      </c>
      <c r="I35" s="8">
        <f>IF($U35="On hold","",IF($E35="","",IF($D35="Monthly","X",IF($D35="Bi-monthly",IF(MOD(MOD(3-MONTH($E35),12),2)=0,"X",""),IF($D35="Quarterly",IF(MOD(MOD(3-MONTH($E35),12),3)=0,"X",""),IF($D35="Custom-weeks",IF($S35="","",IF(MOD((EDATE(DATE(YEAR($E35),MONTH($E35),1),MOD(3-MONTH($E35),12))-DATE(YEAR($E35),MONTH($E35),1)),$S35*7)&lt;7,"X",IF(MOD((EDATE(DATE(YEAR($E35),MONTH($E35),1),MOD(3-MONTH($E35),12))-DATE(YEAR($E35),MONTH($E35),1)),$S35*7)&gt;($S35*7-7),"X",""))),""))))))</f>
        <v/>
      </c>
      <c r="J35" s="8">
        <f>IF($U35="On hold","",IF($E35="","",IF($D35="Monthly","X",IF($D35="Bi-monthly",IF(MOD(MOD(4-MONTH($E35),12),2)=0,"X",""),IF($D35="Quarterly",IF(MOD(MOD(4-MONTH($E35),12),3)=0,"X",""),IF($D35="Custom-weeks",IF($S35="","",IF(MOD((EDATE(DATE(YEAR($E35),MONTH($E35),1),MOD(4-MONTH($E35),12))-DATE(YEAR($E35),MONTH($E35),1)),$S35*7)&lt;7,"X",IF(MOD((EDATE(DATE(YEAR($E35),MONTH($E35),1),MOD(4-MONTH($E35),12))-DATE(YEAR($E35),MONTH($E35),1)),$S35*7)&gt;($S35*7-7),"X",""))),""))))))</f>
        <v/>
      </c>
      <c r="K35" s="8">
        <f>IF($U35="On hold","",IF($E35="","",IF($D35="Monthly","X",IF($D35="Bi-monthly",IF(MOD(MOD(5-MONTH($E35),12),2)=0,"X",""),IF($D35="Quarterly",IF(MOD(MOD(5-MONTH($E35),12),3)=0,"X",""),IF($D35="Custom-weeks",IF($S35="","",IF(MOD((EDATE(DATE(YEAR($E35),MONTH($E35),1),MOD(5-MONTH($E35),12))-DATE(YEAR($E35),MONTH($E35),1)),$S35*7)&lt;7,"X",IF(MOD((EDATE(DATE(YEAR($E35),MONTH($E35),1),MOD(5-MONTH($E35),12))-DATE(YEAR($E35),MONTH($E35),1)),$S35*7)&gt;($S35*7-7),"X",""))),""))))))</f>
        <v/>
      </c>
      <c r="L35" s="8">
        <f>IF($U35="On hold","",IF($E35="","",IF($D35="Monthly","X",IF($D35="Bi-monthly",IF(MOD(MOD(6-MONTH($E35),12),2)=0,"X",""),IF($D35="Quarterly",IF(MOD(MOD(6-MONTH($E35),12),3)=0,"X",""),IF($D35="Custom-weeks",IF($S35="","",IF(MOD((EDATE(DATE(YEAR($E35),MONTH($E35),1),MOD(6-MONTH($E35),12))-DATE(YEAR($E35),MONTH($E35),1)),$S35*7)&lt;7,"X",IF(MOD((EDATE(DATE(YEAR($E35),MONTH($E35),1),MOD(6-MONTH($E35),12))-DATE(YEAR($E35),MONTH($E35),1)),$S35*7)&gt;($S35*7-7),"X",""))),""))))))</f>
        <v/>
      </c>
      <c r="M35" s="8">
        <f>IF($U35="On hold","",IF($E35="","",IF($D35="Monthly","X",IF($D35="Bi-monthly",IF(MOD(MOD(7-MONTH($E35),12),2)=0,"X",""),IF($D35="Quarterly",IF(MOD(MOD(7-MONTH($E35),12),3)=0,"X",""),IF($D35="Custom-weeks",IF($S35="","",IF(MOD((EDATE(DATE(YEAR($E35),MONTH($E35),1),MOD(7-MONTH($E35),12))-DATE(YEAR($E35),MONTH($E35),1)),$S35*7)&lt;7,"X",IF(MOD((EDATE(DATE(YEAR($E35),MONTH($E35),1),MOD(7-MONTH($E35),12))-DATE(YEAR($E35),MONTH($E35),1)),$S35*7)&gt;($S35*7-7),"X",""))),""))))))</f>
        <v/>
      </c>
      <c r="N35" s="8">
        <f>IF($U35="On hold","",IF($E35="","",IF($D35="Monthly","X",IF($D35="Bi-monthly",IF(MOD(MOD(8-MONTH($E35),12),2)=0,"X",""),IF($D35="Quarterly",IF(MOD(MOD(8-MONTH($E35),12),3)=0,"X",""),IF($D35="Custom-weeks",IF($S35="","",IF(MOD((EDATE(DATE(YEAR($E35),MONTH($E35),1),MOD(8-MONTH($E35),12))-DATE(YEAR($E35),MONTH($E35),1)),$S35*7)&lt;7,"X",IF(MOD((EDATE(DATE(YEAR($E35),MONTH($E35),1),MOD(8-MONTH($E35),12))-DATE(YEAR($E35),MONTH($E35),1)),$S35*7)&gt;($S35*7-7),"X",""))),""))))))</f>
        <v/>
      </c>
      <c r="O35" s="8">
        <f>IF($U35="On hold","",IF($E35="","",IF($D35="Monthly","X",IF($D35="Bi-monthly",IF(MOD(MOD(9-MONTH($E35),12),2)=0,"X",""),IF($D35="Quarterly",IF(MOD(MOD(9-MONTH($E35),12),3)=0,"X",""),IF($D35="Custom-weeks",IF($S35="","",IF(MOD((EDATE(DATE(YEAR($E35),MONTH($E35),1),MOD(9-MONTH($E35),12))-DATE(YEAR($E35),MONTH($E35),1)),$S35*7)&lt;7,"X",IF(MOD((EDATE(DATE(YEAR($E35),MONTH($E35),1),MOD(9-MONTH($E35),12))-DATE(YEAR($E35),MONTH($E35),1)),$S35*7)&gt;($S35*7-7),"X",""))),""))))))</f>
        <v/>
      </c>
      <c r="P35" s="8">
        <f>IF($U35="On hold","",IF($E35="","",IF($D35="Monthly","X",IF($D35="Bi-monthly",IF(MOD(MOD(10-MONTH($E35),12),2)=0,"X",""),IF($D35="Quarterly",IF(MOD(MOD(10-MONTH($E35),12),3)=0,"X",""),IF($D35="Custom-weeks",IF($S35="","",IF(MOD((EDATE(DATE(YEAR($E35),MONTH($E35),1),MOD(10-MONTH($E35),12))-DATE(YEAR($E35),MONTH($E35),1)),$S35*7)&lt;7,"X",IF(MOD((EDATE(DATE(YEAR($E35),MONTH($E35),1),MOD(10-MONTH($E35),12))-DATE(YEAR($E35),MONTH($E35),1)),$S35*7)&gt;($S35*7-7),"X",""))),""))))))</f>
        <v/>
      </c>
      <c r="Q35" s="8">
        <f>IF($U35="On hold","",IF($E35="","",IF($D35="Monthly","X",IF($D35="Bi-monthly",IF(MOD(MOD(11-MONTH($E35),12),2)=0,"X",""),IF($D35="Quarterly",IF(MOD(MOD(11-MONTH($E35),12),3)=0,"X",""),IF($D35="Custom-weeks",IF($S35="","",IF(MOD((EDATE(DATE(YEAR($E35),MONTH($E35),1),MOD(11-MONTH($E35),12))-DATE(YEAR($E35),MONTH($E35),1)),$S35*7)&lt;7,"X",IF(MOD((EDATE(DATE(YEAR($E35),MONTH($E35),1),MOD(11-MONTH($E35),12))-DATE(YEAR($E35),MONTH($E35),1)),$S35*7)&gt;($S35*7-7),"X",""))),""))))))</f>
        <v/>
      </c>
      <c r="R35" s="8">
        <f>IF($U35="On hold","",IF($E35="","",IF($D35="Monthly","X",IF($D35="Bi-monthly",IF(MOD(MOD(12-MONTH($E35),12),2)=0,"X",""),IF($D35="Quarterly",IF(MOD(MOD(12-MONTH($E35),12),3)=0,"X",""),IF($D35="Custom-weeks",IF($S35="","",IF(MOD((EDATE(DATE(YEAR($E35),MONTH($E35),1),MOD(12-MONTH($E35),12))-DATE(YEAR($E35),MONTH($E35),1)),$S35*7)&lt;7,"X",IF(MOD((EDATE(DATE(YEAR($E35),MONTH($E35),1),MOD(12-MONTH($E35),12))-DATE(YEAR($E35),MONTH($E35),1)),$S35*7)&gt;($S35*7-7),"X",""))),""))))))</f>
        <v/>
      </c>
      <c r="S35" s="9" t="n"/>
      <c r="T35" s="5" t="n"/>
      <c r="U35" s="9" t="inlineStr">
        <is>
          <t>Active</t>
        </is>
      </c>
    </row>
    <row r="36">
      <c r="A36" s="5" t="n"/>
      <c r="B36" s="5" t="n"/>
      <c r="C36" s="5" t="n"/>
      <c r="D36" s="5" t="n"/>
      <c r="E36" s="6" t="n"/>
      <c r="F36" s="7">
        <f>IF($E36="","",IF(IF($D36="Monthly",Settings!$B$4,IF($D36="Bi-monthly",Settings!$B$5,IF($D36="Quarterly",Settings!$B$6,IF($D36="Custom-weeks",$S36,""))))="","",$E36+(IF($D36="Monthly",Settings!$B$4,IF($D36="Bi-monthly",Settings!$B$5,IF($D36="Quarterly",Settings!$B$6,IF($D36="Custom-weeks",$S36,"")))))*7))</f>
        <v/>
      </c>
      <c r="G36" s="8">
        <f>IF($U36="On hold","",IF($E36="","",IF($D36="Monthly","X",IF($D36="Bi-monthly",IF(MOD(MOD(1-MONTH($E36),12),2)=0,"X",""),IF($D36="Quarterly",IF(MOD(MOD(1-MONTH($E36),12),3)=0,"X",""),IF($D36="Custom-weeks",IF($S36="","",IF(MOD((EDATE(DATE(YEAR($E36),MONTH($E36),1),MOD(1-MONTH($E36),12))-DATE(YEAR($E36),MONTH($E36),1)),$S36*7)&lt;7,"X",IF(MOD((EDATE(DATE(YEAR($E36),MONTH($E36),1),MOD(1-MONTH($E36),12))-DATE(YEAR($E36),MONTH($E36),1)),$S36*7)&gt;($S36*7-7),"X",""))),""))))))</f>
        <v/>
      </c>
      <c r="H36" s="8">
        <f>IF($U36="On hold","",IF($E36="","",IF($D36="Monthly","X",IF($D36="Bi-monthly",IF(MOD(MOD(2-MONTH($E36),12),2)=0,"X",""),IF($D36="Quarterly",IF(MOD(MOD(2-MONTH($E36),12),3)=0,"X",""),IF($D36="Custom-weeks",IF($S36="","",IF(MOD((EDATE(DATE(YEAR($E36),MONTH($E36),1),MOD(2-MONTH($E36),12))-DATE(YEAR($E36),MONTH($E36),1)),$S36*7)&lt;7,"X",IF(MOD((EDATE(DATE(YEAR($E36),MONTH($E36),1),MOD(2-MONTH($E36),12))-DATE(YEAR($E36),MONTH($E36),1)),$S36*7)&gt;($S36*7-7),"X",""))),""))))))</f>
        <v/>
      </c>
      <c r="I36" s="8">
        <f>IF($U36="On hold","",IF($E36="","",IF($D36="Monthly","X",IF($D36="Bi-monthly",IF(MOD(MOD(3-MONTH($E36),12),2)=0,"X",""),IF($D36="Quarterly",IF(MOD(MOD(3-MONTH($E36),12),3)=0,"X",""),IF($D36="Custom-weeks",IF($S36="","",IF(MOD((EDATE(DATE(YEAR($E36),MONTH($E36),1),MOD(3-MONTH($E36),12))-DATE(YEAR($E36),MONTH($E36),1)),$S36*7)&lt;7,"X",IF(MOD((EDATE(DATE(YEAR($E36),MONTH($E36),1),MOD(3-MONTH($E36),12))-DATE(YEAR($E36),MONTH($E36),1)),$S36*7)&gt;($S36*7-7),"X",""))),""))))))</f>
        <v/>
      </c>
      <c r="J36" s="8">
        <f>IF($U36="On hold","",IF($E36="","",IF($D36="Monthly","X",IF($D36="Bi-monthly",IF(MOD(MOD(4-MONTH($E36),12),2)=0,"X",""),IF($D36="Quarterly",IF(MOD(MOD(4-MONTH($E36),12),3)=0,"X",""),IF($D36="Custom-weeks",IF($S36="","",IF(MOD((EDATE(DATE(YEAR($E36),MONTH($E36),1),MOD(4-MONTH($E36),12))-DATE(YEAR($E36),MONTH($E36),1)),$S36*7)&lt;7,"X",IF(MOD((EDATE(DATE(YEAR($E36),MONTH($E36),1),MOD(4-MONTH($E36),12))-DATE(YEAR($E36),MONTH($E36),1)),$S36*7)&gt;($S36*7-7),"X",""))),""))))))</f>
        <v/>
      </c>
      <c r="K36" s="8">
        <f>IF($U36="On hold","",IF($E36="","",IF($D36="Monthly","X",IF($D36="Bi-monthly",IF(MOD(MOD(5-MONTH($E36),12),2)=0,"X",""),IF($D36="Quarterly",IF(MOD(MOD(5-MONTH($E36),12),3)=0,"X",""),IF($D36="Custom-weeks",IF($S36="","",IF(MOD((EDATE(DATE(YEAR($E36),MONTH($E36),1),MOD(5-MONTH($E36),12))-DATE(YEAR($E36),MONTH($E36),1)),$S36*7)&lt;7,"X",IF(MOD((EDATE(DATE(YEAR($E36),MONTH($E36),1),MOD(5-MONTH($E36),12))-DATE(YEAR($E36),MONTH($E36),1)),$S36*7)&gt;($S36*7-7),"X",""))),""))))))</f>
        <v/>
      </c>
      <c r="L36" s="8">
        <f>IF($U36="On hold","",IF($E36="","",IF($D36="Monthly","X",IF($D36="Bi-monthly",IF(MOD(MOD(6-MONTH($E36),12),2)=0,"X",""),IF($D36="Quarterly",IF(MOD(MOD(6-MONTH($E36),12),3)=0,"X",""),IF($D36="Custom-weeks",IF($S36="","",IF(MOD((EDATE(DATE(YEAR($E36),MONTH($E36),1),MOD(6-MONTH($E36),12))-DATE(YEAR($E36),MONTH($E36),1)),$S36*7)&lt;7,"X",IF(MOD((EDATE(DATE(YEAR($E36),MONTH($E36),1),MOD(6-MONTH($E36),12))-DATE(YEAR($E36),MONTH($E36),1)),$S36*7)&gt;($S36*7-7),"X",""))),""))))))</f>
        <v/>
      </c>
      <c r="M36" s="8">
        <f>IF($U36="On hold","",IF($E36="","",IF($D36="Monthly","X",IF($D36="Bi-monthly",IF(MOD(MOD(7-MONTH($E36),12),2)=0,"X",""),IF($D36="Quarterly",IF(MOD(MOD(7-MONTH($E36),12),3)=0,"X",""),IF($D36="Custom-weeks",IF($S36="","",IF(MOD((EDATE(DATE(YEAR($E36),MONTH($E36),1),MOD(7-MONTH($E36),12))-DATE(YEAR($E36),MONTH($E36),1)),$S36*7)&lt;7,"X",IF(MOD((EDATE(DATE(YEAR($E36),MONTH($E36),1),MOD(7-MONTH($E36),12))-DATE(YEAR($E36),MONTH($E36),1)),$S36*7)&gt;($S36*7-7),"X",""))),""))))))</f>
        <v/>
      </c>
      <c r="N36" s="8">
        <f>IF($U36="On hold","",IF($E36="","",IF($D36="Monthly","X",IF($D36="Bi-monthly",IF(MOD(MOD(8-MONTH($E36),12),2)=0,"X",""),IF($D36="Quarterly",IF(MOD(MOD(8-MONTH($E36),12),3)=0,"X",""),IF($D36="Custom-weeks",IF($S36="","",IF(MOD((EDATE(DATE(YEAR($E36),MONTH($E36),1),MOD(8-MONTH($E36),12))-DATE(YEAR($E36),MONTH($E36),1)),$S36*7)&lt;7,"X",IF(MOD((EDATE(DATE(YEAR($E36),MONTH($E36),1),MOD(8-MONTH($E36),12))-DATE(YEAR($E36),MONTH($E36),1)),$S36*7)&gt;($S36*7-7),"X",""))),""))))))</f>
        <v/>
      </c>
      <c r="O36" s="8">
        <f>IF($U36="On hold","",IF($E36="","",IF($D36="Monthly","X",IF($D36="Bi-monthly",IF(MOD(MOD(9-MONTH($E36),12),2)=0,"X",""),IF($D36="Quarterly",IF(MOD(MOD(9-MONTH($E36),12),3)=0,"X",""),IF($D36="Custom-weeks",IF($S36="","",IF(MOD((EDATE(DATE(YEAR($E36),MONTH($E36),1),MOD(9-MONTH($E36),12))-DATE(YEAR($E36),MONTH($E36),1)),$S36*7)&lt;7,"X",IF(MOD((EDATE(DATE(YEAR($E36),MONTH($E36),1),MOD(9-MONTH($E36),12))-DATE(YEAR($E36),MONTH($E36),1)),$S36*7)&gt;($S36*7-7),"X",""))),""))))))</f>
        <v/>
      </c>
      <c r="P36" s="8">
        <f>IF($U36="On hold","",IF($E36="","",IF($D36="Monthly","X",IF($D36="Bi-monthly",IF(MOD(MOD(10-MONTH($E36),12),2)=0,"X",""),IF($D36="Quarterly",IF(MOD(MOD(10-MONTH($E36),12),3)=0,"X",""),IF($D36="Custom-weeks",IF($S36="","",IF(MOD((EDATE(DATE(YEAR($E36),MONTH($E36),1),MOD(10-MONTH($E36),12))-DATE(YEAR($E36),MONTH($E36),1)),$S36*7)&lt;7,"X",IF(MOD((EDATE(DATE(YEAR($E36),MONTH($E36),1),MOD(10-MONTH($E36),12))-DATE(YEAR($E36),MONTH($E36),1)),$S36*7)&gt;($S36*7-7),"X",""))),""))))))</f>
        <v/>
      </c>
      <c r="Q36" s="8">
        <f>IF($U36="On hold","",IF($E36="","",IF($D36="Monthly","X",IF($D36="Bi-monthly",IF(MOD(MOD(11-MONTH($E36),12),2)=0,"X",""),IF($D36="Quarterly",IF(MOD(MOD(11-MONTH($E36),12),3)=0,"X",""),IF($D36="Custom-weeks",IF($S36="","",IF(MOD((EDATE(DATE(YEAR($E36),MONTH($E36),1),MOD(11-MONTH($E36),12))-DATE(YEAR($E36),MONTH($E36),1)),$S36*7)&lt;7,"X",IF(MOD((EDATE(DATE(YEAR($E36),MONTH($E36),1),MOD(11-MONTH($E36),12))-DATE(YEAR($E36),MONTH($E36),1)),$S36*7)&gt;($S36*7-7),"X",""))),""))))))</f>
        <v/>
      </c>
      <c r="R36" s="8">
        <f>IF($U36="On hold","",IF($E36="","",IF($D36="Monthly","X",IF($D36="Bi-monthly",IF(MOD(MOD(12-MONTH($E36),12),2)=0,"X",""),IF($D36="Quarterly",IF(MOD(MOD(12-MONTH($E36),12),3)=0,"X",""),IF($D36="Custom-weeks",IF($S36="","",IF(MOD((EDATE(DATE(YEAR($E36),MONTH($E36),1),MOD(12-MONTH($E36),12))-DATE(YEAR($E36),MONTH($E36),1)),$S36*7)&lt;7,"X",IF(MOD((EDATE(DATE(YEAR($E36),MONTH($E36),1),MOD(12-MONTH($E36),12))-DATE(YEAR($E36),MONTH($E36),1)),$S36*7)&gt;($S36*7-7),"X",""))),""))))))</f>
        <v/>
      </c>
      <c r="S36" s="9" t="n"/>
      <c r="T36" s="5" t="n"/>
      <c r="U36" s="9" t="inlineStr">
        <is>
          <t>Active</t>
        </is>
      </c>
    </row>
    <row r="37">
      <c r="A37" s="5" t="n"/>
      <c r="B37" s="5" t="n"/>
      <c r="C37" s="5" t="n"/>
      <c r="D37" s="5" t="n"/>
      <c r="E37" s="6" t="n"/>
      <c r="F37" s="7">
        <f>IF($E37="","",IF(IF($D37="Monthly",Settings!$B$4,IF($D37="Bi-monthly",Settings!$B$5,IF($D37="Quarterly",Settings!$B$6,IF($D37="Custom-weeks",$S37,""))))="","",$E37+(IF($D37="Monthly",Settings!$B$4,IF($D37="Bi-monthly",Settings!$B$5,IF($D37="Quarterly",Settings!$B$6,IF($D37="Custom-weeks",$S37,"")))))*7))</f>
        <v/>
      </c>
      <c r="G37" s="8">
        <f>IF($U37="On hold","",IF($E37="","",IF($D37="Monthly","X",IF($D37="Bi-monthly",IF(MOD(MOD(1-MONTH($E37),12),2)=0,"X",""),IF($D37="Quarterly",IF(MOD(MOD(1-MONTH($E37),12),3)=0,"X",""),IF($D37="Custom-weeks",IF($S37="","",IF(MOD((EDATE(DATE(YEAR($E37),MONTH($E37),1),MOD(1-MONTH($E37),12))-DATE(YEAR($E37),MONTH($E37),1)),$S37*7)&lt;7,"X",IF(MOD((EDATE(DATE(YEAR($E37),MONTH($E37),1),MOD(1-MONTH($E37),12))-DATE(YEAR($E37),MONTH($E37),1)),$S37*7)&gt;($S37*7-7),"X",""))),""))))))</f>
        <v/>
      </c>
      <c r="H37" s="8">
        <f>IF($U37="On hold","",IF($E37="","",IF($D37="Monthly","X",IF($D37="Bi-monthly",IF(MOD(MOD(2-MONTH($E37),12),2)=0,"X",""),IF($D37="Quarterly",IF(MOD(MOD(2-MONTH($E37),12),3)=0,"X",""),IF($D37="Custom-weeks",IF($S37="","",IF(MOD((EDATE(DATE(YEAR($E37),MONTH($E37),1),MOD(2-MONTH($E37),12))-DATE(YEAR($E37),MONTH($E37),1)),$S37*7)&lt;7,"X",IF(MOD((EDATE(DATE(YEAR($E37),MONTH($E37),1),MOD(2-MONTH($E37),12))-DATE(YEAR($E37),MONTH($E37),1)),$S37*7)&gt;($S37*7-7),"X",""))),""))))))</f>
        <v/>
      </c>
      <c r="I37" s="8">
        <f>IF($U37="On hold","",IF($E37="","",IF($D37="Monthly","X",IF($D37="Bi-monthly",IF(MOD(MOD(3-MONTH($E37),12),2)=0,"X",""),IF($D37="Quarterly",IF(MOD(MOD(3-MONTH($E37),12),3)=0,"X",""),IF($D37="Custom-weeks",IF($S37="","",IF(MOD((EDATE(DATE(YEAR($E37),MONTH($E37),1),MOD(3-MONTH($E37),12))-DATE(YEAR($E37),MONTH($E37),1)),$S37*7)&lt;7,"X",IF(MOD((EDATE(DATE(YEAR($E37),MONTH($E37),1),MOD(3-MONTH($E37),12))-DATE(YEAR($E37),MONTH($E37),1)),$S37*7)&gt;($S37*7-7),"X",""))),""))))))</f>
        <v/>
      </c>
      <c r="J37" s="8">
        <f>IF($U37="On hold","",IF($E37="","",IF($D37="Monthly","X",IF($D37="Bi-monthly",IF(MOD(MOD(4-MONTH($E37),12),2)=0,"X",""),IF($D37="Quarterly",IF(MOD(MOD(4-MONTH($E37),12),3)=0,"X",""),IF($D37="Custom-weeks",IF($S37="","",IF(MOD((EDATE(DATE(YEAR($E37),MONTH($E37),1),MOD(4-MONTH($E37),12))-DATE(YEAR($E37),MONTH($E37),1)),$S37*7)&lt;7,"X",IF(MOD((EDATE(DATE(YEAR($E37),MONTH($E37),1),MOD(4-MONTH($E37),12))-DATE(YEAR($E37),MONTH($E37),1)),$S37*7)&gt;($S37*7-7),"X",""))),""))))))</f>
        <v/>
      </c>
      <c r="K37" s="8">
        <f>IF($U37="On hold","",IF($E37="","",IF($D37="Monthly","X",IF($D37="Bi-monthly",IF(MOD(MOD(5-MONTH($E37),12),2)=0,"X",""),IF($D37="Quarterly",IF(MOD(MOD(5-MONTH($E37),12),3)=0,"X",""),IF($D37="Custom-weeks",IF($S37="","",IF(MOD((EDATE(DATE(YEAR($E37),MONTH($E37),1),MOD(5-MONTH($E37),12))-DATE(YEAR($E37),MONTH($E37),1)),$S37*7)&lt;7,"X",IF(MOD((EDATE(DATE(YEAR($E37),MONTH($E37),1),MOD(5-MONTH($E37),12))-DATE(YEAR($E37),MONTH($E37),1)),$S37*7)&gt;($S37*7-7),"X",""))),""))))))</f>
        <v/>
      </c>
      <c r="L37" s="8">
        <f>IF($U37="On hold","",IF($E37="","",IF($D37="Monthly","X",IF($D37="Bi-monthly",IF(MOD(MOD(6-MONTH($E37),12),2)=0,"X",""),IF($D37="Quarterly",IF(MOD(MOD(6-MONTH($E37),12),3)=0,"X",""),IF($D37="Custom-weeks",IF($S37="","",IF(MOD((EDATE(DATE(YEAR($E37),MONTH($E37),1),MOD(6-MONTH($E37),12))-DATE(YEAR($E37),MONTH($E37),1)),$S37*7)&lt;7,"X",IF(MOD((EDATE(DATE(YEAR($E37),MONTH($E37),1),MOD(6-MONTH($E37),12))-DATE(YEAR($E37),MONTH($E37),1)),$S37*7)&gt;($S37*7-7),"X",""))),""))))))</f>
        <v/>
      </c>
      <c r="M37" s="8">
        <f>IF($U37="On hold","",IF($E37="","",IF($D37="Monthly","X",IF($D37="Bi-monthly",IF(MOD(MOD(7-MONTH($E37),12),2)=0,"X",""),IF($D37="Quarterly",IF(MOD(MOD(7-MONTH($E37),12),3)=0,"X",""),IF($D37="Custom-weeks",IF($S37="","",IF(MOD((EDATE(DATE(YEAR($E37),MONTH($E37),1),MOD(7-MONTH($E37),12))-DATE(YEAR($E37),MONTH($E37),1)),$S37*7)&lt;7,"X",IF(MOD((EDATE(DATE(YEAR($E37),MONTH($E37),1),MOD(7-MONTH($E37),12))-DATE(YEAR($E37),MONTH($E37),1)),$S37*7)&gt;($S37*7-7),"X",""))),""))))))</f>
        <v/>
      </c>
      <c r="N37" s="8">
        <f>IF($U37="On hold","",IF($E37="","",IF($D37="Monthly","X",IF($D37="Bi-monthly",IF(MOD(MOD(8-MONTH($E37),12),2)=0,"X",""),IF($D37="Quarterly",IF(MOD(MOD(8-MONTH($E37),12),3)=0,"X",""),IF($D37="Custom-weeks",IF($S37="","",IF(MOD((EDATE(DATE(YEAR($E37),MONTH($E37),1),MOD(8-MONTH($E37),12))-DATE(YEAR($E37),MONTH($E37),1)),$S37*7)&lt;7,"X",IF(MOD((EDATE(DATE(YEAR($E37),MONTH($E37),1),MOD(8-MONTH($E37),12))-DATE(YEAR($E37),MONTH($E37),1)),$S37*7)&gt;($S37*7-7),"X",""))),""))))))</f>
        <v/>
      </c>
      <c r="O37" s="8">
        <f>IF($U37="On hold","",IF($E37="","",IF($D37="Monthly","X",IF($D37="Bi-monthly",IF(MOD(MOD(9-MONTH($E37),12),2)=0,"X",""),IF($D37="Quarterly",IF(MOD(MOD(9-MONTH($E37),12),3)=0,"X",""),IF($D37="Custom-weeks",IF($S37="","",IF(MOD((EDATE(DATE(YEAR($E37),MONTH($E37),1),MOD(9-MONTH($E37),12))-DATE(YEAR($E37),MONTH($E37),1)),$S37*7)&lt;7,"X",IF(MOD((EDATE(DATE(YEAR($E37),MONTH($E37),1),MOD(9-MONTH($E37),12))-DATE(YEAR($E37),MONTH($E37),1)),$S37*7)&gt;($S37*7-7),"X",""))),""))))))</f>
        <v/>
      </c>
      <c r="P37" s="8">
        <f>IF($U37="On hold","",IF($E37="","",IF($D37="Monthly","X",IF($D37="Bi-monthly",IF(MOD(MOD(10-MONTH($E37),12),2)=0,"X",""),IF($D37="Quarterly",IF(MOD(MOD(10-MONTH($E37),12),3)=0,"X",""),IF($D37="Custom-weeks",IF($S37="","",IF(MOD((EDATE(DATE(YEAR($E37),MONTH($E37),1),MOD(10-MONTH($E37),12))-DATE(YEAR($E37),MONTH($E37),1)),$S37*7)&lt;7,"X",IF(MOD((EDATE(DATE(YEAR($E37),MONTH($E37),1),MOD(10-MONTH($E37),12))-DATE(YEAR($E37),MONTH($E37),1)),$S37*7)&gt;($S37*7-7),"X",""))),""))))))</f>
        <v/>
      </c>
      <c r="Q37" s="8">
        <f>IF($U37="On hold","",IF($E37="","",IF($D37="Monthly","X",IF($D37="Bi-monthly",IF(MOD(MOD(11-MONTH($E37),12),2)=0,"X",""),IF($D37="Quarterly",IF(MOD(MOD(11-MONTH($E37),12),3)=0,"X",""),IF($D37="Custom-weeks",IF($S37="","",IF(MOD((EDATE(DATE(YEAR($E37),MONTH($E37),1),MOD(11-MONTH($E37),12))-DATE(YEAR($E37),MONTH($E37),1)),$S37*7)&lt;7,"X",IF(MOD((EDATE(DATE(YEAR($E37),MONTH($E37),1),MOD(11-MONTH($E37),12))-DATE(YEAR($E37),MONTH($E37),1)),$S37*7)&gt;($S37*7-7),"X",""))),""))))))</f>
        <v/>
      </c>
      <c r="R37" s="8">
        <f>IF($U37="On hold","",IF($E37="","",IF($D37="Monthly","X",IF($D37="Bi-monthly",IF(MOD(MOD(12-MONTH($E37),12),2)=0,"X",""),IF($D37="Quarterly",IF(MOD(MOD(12-MONTH($E37),12),3)=0,"X",""),IF($D37="Custom-weeks",IF($S37="","",IF(MOD((EDATE(DATE(YEAR($E37),MONTH($E37),1),MOD(12-MONTH($E37),12))-DATE(YEAR($E37),MONTH($E37),1)),$S37*7)&lt;7,"X",IF(MOD((EDATE(DATE(YEAR($E37),MONTH($E37),1),MOD(12-MONTH($E37),12))-DATE(YEAR($E37),MONTH($E37),1)),$S37*7)&gt;($S37*7-7),"X",""))),""))))))</f>
        <v/>
      </c>
      <c r="S37" s="9" t="n"/>
      <c r="T37" s="5" t="n"/>
      <c r="U37" s="9" t="inlineStr">
        <is>
          <t>Active</t>
        </is>
      </c>
    </row>
    <row r="39" ht="44" customHeight="1">
      <c r="A39" s="10" t="inlineStr">
        <is>
          <t>A planning aid, not a system of record. It sends no reminders and stores nothing — your downloaded sheet is the only saved copy. Verify each visit's timing yourself. This is a cadence-planning sheet, not a dispatch board or customer database.</t>
        </is>
      </c>
    </row>
    <row r="40">
      <c r="A40" s="11" t="inlineStr">
        <is>
          <t>Custom-weeks cadence → enter the week interval in the Custom weeks column (S).</t>
        </is>
      </c>
    </row>
  </sheetData>
  <mergeCells count="1">
    <mergeCell ref="A39:L39"/>
  </mergeCells>
  <conditionalFormatting sqref="F8:F37">
    <cfRule type="expression" priority="1" dxfId="0">
      <formula>AND(F8&lt;&gt;"",F8&gt;=Settings!$B$10,F8&lt;=Settings!$B$10+Settings!$B$11)</formula>
    </cfRule>
  </conditionalFormatting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3" customWidth="1" min="4" max="4"/>
    <col width="12" customWidth="1" min="5" max="5"/>
    <col width="12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  <col width="4.5" customWidth="1" min="15" max="15"/>
    <col width="4.5" customWidth="1" min="16" max="16"/>
    <col width="4.5" customWidth="1" min="17" max="17"/>
    <col width="4.5" customWidth="1" min="18" max="18"/>
    <col width="11" customWidth="1" min="19" max="19"/>
    <col width="22" customWidth="1" min="20" max="20"/>
    <col width="9" customWidth="1" min="21" max="21"/>
  </cols>
  <sheetData>
    <row r="1">
      <c r="A1" s="1" t="inlineStr">
        <is>
          <t>Recurring Service Schedule</t>
        </is>
      </c>
    </row>
    <row r="2">
      <c r="A2" s="2" t="inlineStr">
        <is>
          <t>Company name</t>
        </is>
      </c>
      <c r="C2" s="3" t="inlineStr">
        <is>
          <t>Acme Pest Control</t>
        </is>
      </c>
    </row>
    <row r="3">
      <c r="A3" s="2" t="inlineStr">
        <is>
          <t>Prepared by</t>
        </is>
      </c>
      <c r="C3" s="3" t="inlineStr">
        <is>
          <t>Alex (route tech)</t>
        </is>
      </c>
    </row>
    <row r="4">
      <c r="A4" s="2" t="inlineStr">
        <is>
          <t>Plan year</t>
        </is>
      </c>
      <c r="C4" s="3" t="inlineStr">
        <is>
          <t>2026</t>
        </is>
      </c>
    </row>
    <row r="5">
      <c r="A5" s="2" t="inlineStr">
        <is>
          <t>Schedule as of</t>
        </is>
      </c>
      <c r="C5" s="3" t="inlineStr">
        <is>
          <t>2026-01-01</t>
        </is>
      </c>
    </row>
    <row r="7" ht="30" customHeight="1">
      <c r="A7" s="4" t="inlineStr">
        <is>
          <t>Account / Customer</t>
        </is>
      </c>
      <c r="B7" s="4" t="inlineStr">
        <is>
          <t>Address / Site</t>
        </is>
      </c>
      <c r="C7" s="4" t="inlineStr">
        <is>
          <t>Service type</t>
        </is>
      </c>
      <c r="D7" s="4" t="inlineStr">
        <is>
          <t>Cadence</t>
        </is>
      </c>
      <c r="E7" s="4" t="inlineStr">
        <is>
          <t>Last service</t>
        </is>
      </c>
      <c r="F7" s="4" t="inlineStr">
        <is>
          <t>Next due</t>
        </is>
      </c>
      <c r="G7" s="4" t="inlineStr">
        <is>
          <t>Jan</t>
        </is>
      </c>
      <c r="H7" s="4" t="inlineStr">
        <is>
          <t>Feb</t>
        </is>
      </c>
      <c r="I7" s="4" t="inlineStr">
        <is>
          <t>Mar</t>
        </is>
      </c>
      <c r="J7" s="4" t="inlineStr">
        <is>
          <t>Apr</t>
        </is>
      </c>
      <c r="K7" s="4" t="inlineStr">
        <is>
          <t>May</t>
        </is>
      </c>
      <c r="L7" s="4" t="inlineStr">
        <is>
          <t>Jun</t>
        </is>
      </c>
      <c r="M7" s="4" t="inlineStr">
        <is>
          <t>Jul</t>
        </is>
      </c>
      <c r="N7" s="4" t="inlineStr">
        <is>
          <t>Aug</t>
        </is>
      </c>
      <c r="O7" s="4" t="inlineStr">
        <is>
          <t>Sep</t>
        </is>
      </c>
      <c r="P7" s="4" t="inlineStr">
        <is>
          <t>Oct</t>
        </is>
      </c>
      <c r="Q7" s="4" t="inlineStr">
        <is>
          <t>Nov</t>
        </is>
      </c>
      <c r="R7" s="4" t="inlineStr">
        <is>
          <t>Dec</t>
        </is>
      </c>
      <c r="S7" s="4" t="inlineStr">
        <is>
          <t>Custom weeks</t>
        </is>
      </c>
      <c r="T7" s="4" t="inlineStr">
        <is>
          <t>Notes / special instructions</t>
        </is>
      </c>
      <c r="U7" s="4" t="inlineStr">
        <is>
          <t>Status</t>
        </is>
      </c>
    </row>
    <row r="8">
      <c r="A8" s="5" t="inlineStr">
        <is>
          <t>Acme Bakery</t>
        </is>
      </c>
      <c r="B8" s="5" t="inlineStr">
        <is>
          <t>12 Main St</t>
        </is>
      </c>
      <c r="C8" s="5" t="inlineStr">
        <is>
          <t>General pest</t>
        </is>
      </c>
      <c r="D8" s="5" t="inlineStr">
        <is>
          <t>Monthly</t>
        </is>
      </c>
      <c r="E8" s="6" t="inlineStr">
        <is>
          <t>2026-01-06</t>
        </is>
      </c>
      <c r="F8" s="7">
        <f>IF($E8="","",IF(IF($D8="Monthly",Settings!$B$4,IF($D8="Bi-monthly",Settings!$B$5,IF($D8="Quarterly",Settings!$B$6,IF($D8="Custom-weeks",$S8,""))))="","",$E8+(IF($D8="Monthly",Settings!$B$4,IF($D8="Bi-monthly",Settings!$B$5,IF($D8="Quarterly",Settings!$B$6,IF($D8="Custom-weeks",$S8,"")))))*7))</f>
        <v/>
      </c>
      <c r="G8" s="8">
        <f>IF($U8="On hold","",IF($E8="","",IF($D8="Monthly","X",IF($D8="Bi-monthly",IF(MOD(MOD(1-MONTH($E8),12),2)=0,"X",""),IF($D8="Quarterly",IF(MOD(MOD(1-MONTH($E8),12),3)=0,"X",""),IF($D8="Custom-weeks",IF($S8="","",IF(MOD((EDATE(DATE(YEAR($E8),MONTH($E8),1),MOD(1-MONTH($E8),12))-DATE(YEAR($E8),MONTH($E8),1)),$S8*7)&lt;7,"X",IF(MOD((EDATE(DATE(YEAR($E8),MONTH($E8),1),MOD(1-MONTH($E8),12))-DATE(YEAR($E8),MONTH($E8),1)),$S8*7)&gt;($S8*7-7),"X",""))),""))))))</f>
        <v/>
      </c>
      <c r="H8" s="8">
        <f>IF($U8="On hold","",IF($E8="","",IF($D8="Monthly","X",IF($D8="Bi-monthly",IF(MOD(MOD(2-MONTH($E8),12),2)=0,"X",""),IF($D8="Quarterly",IF(MOD(MOD(2-MONTH($E8),12),3)=0,"X",""),IF($D8="Custom-weeks",IF($S8="","",IF(MOD((EDATE(DATE(YEAR($E8),MONTH($E8),1),MOD(2-MONTH($E8),12))-DATE(YEAR($E8),MONTH($E8),1)),$S8*7)&lt;7,"X",IF(MOD((EDATE(DATE(YEAR($E8),MONTH($E8),1),MOD(2-MONTH($E8),12))-DATE(YEAR($E8),MONTH($E8),1)),$S8*7)&gt;($S8*7-7),"X",""))),""))))))</f>
        <v/>
      </c>
      <c r="I8" s="8">
        <f>IF($U8="On hold","",IF($E8="","",IF($D8="Monthly","X",IF($D8="Bi-monthly",IF(MOD(MOD(3-MONTH($E8),12),2)=0,"X",""),IF($D8="Quarterly",IF(MOD(MOD(3-MONTH($E8),12),3)=0,"X",""),IF($D8="Custom-weeks",IF($S8="","",IF(MOD((EDATE(DATE(YEAR($E8),MONTH($E8),1),MOD(3-MONTH($E8),12))-DATE(YEAR($E8),MONTH($E8),1)),$S8*7)&lt;7,"X",IF(MOD((EDATE(DATE(YEAR($E8),MONTH($E8),1),MOD(3-MONTH($E8),12))-DATE(YEAR($E8),MONTH($E8),1)),$S8*7)&gt;($S8*7-7),"X",""))),""))))))</f>
        <v/>
      </c>
      <c r="J8" s="8">
        <f>IF($U8="On hold","",IF($E8="","",IF($D8="Monthly","X",IF($D8="Bi-monthly",IF(MOD(MOD(4-MONTH($E8),12),2)=0,"X",""),IF($D8="Quarterly",IF(MOD(MOD(4-MONTH($E8),12),3)=0,"X",""),IF($D8="Custom-weeks",IF($S8="","",IF(MOD((EDATE(DATE(YEAR($E8),MONTH($E8),1),MOD(4-MONTH($E8),12))-DATE(YEAR($E8),MONTH($E8),1)),$S8*7)&lt;7,"X",IF(MOD((EDATE(DATE(YEAR($E8),MONTH($E8),1),MOD(4-MONTH($E8),12))-DATE(YEAR($E8),MONTH($E8),1)),$S8*7)&gt;($S8*7-7),"X",""))),""))))))</f>
        <v/>
      </c>
      <c r="K8" s="8">
        <f>IF($U8="On hold","",IF($E8="","",IF($D8="Monthly","X",IF($D8="Bi-monthly",IF(MOD(MOD(5-MONTH($E8),12),2)=0,"X",""),IF($D8="Quarterly",IF(MOD(MOD(5-MONTH($E8),12),3)=0,"X",""),IF($D8="Custom-weeks",IF($S8="","",IF(MOD((EDATE(DATE(YEAR($E8),MONTH($E8),1),MOD(5-MONTH($E8),12))-DATE(YEAR($E8),MONTH($E8),1)),$S8*7)&lt;7,"X",IF(MOD((EDATE(DATE(YEAR($E8),MONTH($E8),1),MOD(5-MONTH($E8),12))-DATE(YEAR($E8),MONTH($E8),1)),$S8*7)&gt;($S8*7-7),"X",""))),""))))))</f>
        <v/>
      </c>
      <c r="L8" s="8">
        <f>IF($U8="On hold","",IF($E8="","",IF($D8="Monthly","X",IF($D8="Bi-monthly",IF(MOD(MOD(6-MONTH($E8),12),2)=0,"X",""),IF($D8="Quarterly",IF(MOD(MOD(6-MONTH($E8),12),3)=0,"X",""),IF($D8="Custom-weeks",IF($S8="","",IF(MOD((EDATE(DATE(YEAR($E8),MONTH($E8),1),MOD(6-MONTH($E8),12))-DATE(YEAR($E8),MONTH($E8),1)),$S8*7)&lt;7,"X",IF(MOD((EDATE(DATE(YEAR($E8),MONTH($E8),1),MOD(6-MONTH($E8),12))-DATE(YEAR($E8),MONTH($E8),1)),$S8*7)&gt;($S8*7-7),"X",""))),""))))))</f>
        <v/>
      </c>
      <c r="M8" s="8">
        <f>IF($U8="On hold","",IF($E8="","",IF($D8="Monthly","X",IF($D8="Bi-monthly",IF(MOD(MOD(7-MONTH($E8),12),2)=0,"X",""),IF($D8="Quarterly",IF(MOD(MOD(7-MONTH($E8),12),3)=0,"X",""),IF($D8="Custom-weeks",IF($S8="","",IF(MOD((EDATE(DATE(YEAR($E8),MONTH($E8),1),MOD(7-MONTH($E8),12))-DATE(YEAR($E8),MONTH($E8),1)),$S8*7)&lt;7,"X",IF(MOD((EDATE(DATE(YEAR($E8),MONTH($E8),1),MOD(7-MONTH($E8),12))-DATE(YEAR($E8),MONTH($E8),1)),$S8*7)&gt;($S8*7-7),"X",""))),""))))))</f>
        <v/>
      </c>
      <c r="N8" s="8">
        <f>IF($U8="On hold","",IF($E8="","",IF($D8="Monthly","X",IF($D8="Bi-monthly",IF(MOD(MOD(8-MONTH($E8),12),2)=0,"X",""),IF($D8="Quarterly",IF(MOD(MOD(8-MONTH($E8),12),3)=0,"X",""),IF($D8="Custom-weeks",IF($S8="","",IF(MOD((EDATE(DATE(YEAR($E8),MONTH($E8),1),MOD(8-MONTH($E8),12))-DATE(YEAR($E8),MONTH($E8),1)),$S8*7)&lt;7,"X",IF(MOD((EDATE(DATE(YEAR($E8),MONTH($E8),1),MOD(8-MONTH($E8),12))-DATE(YEAR($E8),MONTH($E8),1)),$S8*7)&gt;($S8*7-7),"X",""))),""))))))</f>
        <v/>
      </c>
      <c r="O8" s="8">
        <f>IF($U8="On hold","",IF($E8="","",IF($D8="Monthly","X",IF($D8="Bi-monthly",IF(MOD(MOD(9-MONTH($E8),12),2)=0,"X",""),IF($D8="Quarterly",IF(MOD(MOD(9-MONTH($E8),12),3)=0,"X",""),IF($D8="Custom-weeks",IF($S8="","",IF(MOD((EDATE(DATE(YEAR($E8),MONTH($E8),1),MOD(9-MONTH($E8),12))-DATE(YEAR($E8),MONTH($E8),1)),$S8*7)&lt;7,"X",IF(MOD((EDATE(DATE(YEAR($E8),MONTH($E8),1),MOD(9-MONTH($E8),12))-DATE(YEAR($E8),MONTH($E8),1)),$S8*7)&gt;($S8*7-7),"X",""))),""))))))</f>
        <v/>
      </c>
      <c r="P8" s="8">
        <f>IF($U8="On hold","",IF($E8="","",IF($D8="Monthly","X",IF($D8="Bi-monthly",IF(MOD(MOD(10-MONTH($E8),12),2)=0,"X",""),IF($D8="Quarterly",IF(MOD(MOD(10-MONTH($E8),12),3)=0,"X",""),IF($D8="Custom-weeks",IF($S8="","",IF(MOD((EDATE(DATE(YEAR($E8),MONTH($E8),1),MOD(10-MONTH($E8),12))-DATE(YEAR($E8),MONTH($E8),1)),$S8*7)&lt;7,"X",IF(MOD((EDATE(DATE(YEAR($E8),MONTH($E8),1),MOD(10-MONTH($E8),12))-DATE(YEAR($E8),MONTH($E8),1)),$S8*7)&gt;($S8*7-7),"X",""))),""))))))</f>
        <v/>
      </c>
      <c r="Q8" s="8">
        <f>IF($U8="On hold","",IF($E8="","",IF($D8="Monthly","X",IF($D8="Bi-monthly",IF(MOD(MOD(11-MONTH($E8),12),2)=0,"X",""),IF($D8="Quarterly",IF(MOD(MOD(11-MONTH($E8),12),3)=0,"X",""),IF($D8="Custom-weeks",IF($S8="","",IF(MOD((EDATE(DATE(YEAR($E8),MONTH($E8),1),MOD(11-MONTH($E8),12))-DATE(YEAR($E8),MONTH($E8),1)),$S8*7)&lt;7,"X",IF(MOD((EDATE(DATE(YEAR($E8),MONTH($E8),1),MOD(11-MONTH($E8),12))-DATE(YEAR($E8),MONTH($E8),1)),$S8*7)&gt;($S8*7-7),"X",""))),""))))))</f>
        <v/>
      </c>
      <c r="R8" s="8">
        <f>IF($U8="On hold","",IF($E8="","",IF($D8="Monthly","X",IF($D8="Bi-monthly",IF(MOD(MOD(12-MONTH($E8),12),2)=0,"X",""),IF($D8="Quarterly",IF(MOD(MOD(12-MONTH($E8),12),3)=0,"X",""),IF($D8="Custom-weeks",IF($S8="","",IF(MOD((EDATE(DATE(YEAR($E8),MONTH($E8),1),MOD(12-MONTH($E8),12))-DATE(YEAR($E8),MONTH($E8),1)),$S8*7)&lt;7,"X",IF(MOD((EDATE(DATE(YEAR($E8),MONTH($E8),1),MOD(12-MONTH($E8),12))-DATE(YEAR($E8),MONTH($E8),1)),$S8*7)&gt;($S8*7-7),"X",""))),""))))))</f>
        <v/>
      </c>
      <c r="S8" s="9" t="n"/>
      <c r="T8" s="5" t="n"/>
      <c r="U8" s="9" t="inlineStr">
        <is>
          <t>Active</t>
        </is>
      </c>
    </row>
    <row r="9">
      <c r="A9" s="5" t="inlineStr">
        <is>
          <t>Hillcrest HOA</t>
        </is>
      </c>
      <c r="B9" s="5" t="inlineStr">
        <is>
          <t>88 Ridge Rd</t>
        </is>
      </c>
      <c r="C9" s="5" t="inlineStr">
        <is>
          <t>Perimeter</t>
        </is>
      </c>
      <c r="D9" s="5" t="inlineStr">
        <is>
          <t>Quarterly</t>
        </is>
      </c>
      <c r="E9" s="6" t="inlineStr">
        <is>
          <t>2026-01-13</t>
        </is>
      </c>
      <c r="F9" s="7">
        <f>IF($E9="","",IF(IF($D9="Monthly",Settings!$B$4,IF($D9="Bi-monthly",Settings!$B$5,IF($D9="Quarterly",Settings!$B$6,IF($D9="Custom-weeks",$S9,""))))="","",$E9+(IF($D9="Monthly",Settings!$B$4,IF($D9="Bi-monthly",Settings!$B$5,IF($D9="Quarterly",Settings!$B$6,IF($D9="Custom-weeks",$S9,"")))))*7))</f>
        <v/>
      </c>
      <c r="G9" s="8">
        <f>IF($U9="On hold","",IF($E9="","",IF($D9="Monthly","X",IF($D9="Bi-monthly",IF(MOD(MOD(1-MONTH($E9),12),2)=0,"X",""),IF($D9="Quarterly",IF(MOD(MOD(1-MONTH($E9),12),3)=0,"X",""),IF($D9="Custom-weeks",IF($S9="","",IF(MOD((EDATE(DATE(YEAR($E9),MONTH($E9),1),MOD(1-MONTH($E9),12))-DATE(YEAR($E9),MONTH($E9),1)),$S9*7)&lt;7,"X",IF(MOD((EDATE(DATE(YEAR($E9),MONTH($E9),1),MOD(1-MONTH($E9),12))-DATE(YEAR($E9),MONTH($E9),1)),$S9*7)&gt;($S9*7-7),"X",""))),""))))))</f>
        <v/>
      </c>
      <c r="H9" s="8">
        <f>IF($U9="On hold","",IF($E9="","",IF($D9="Monthly","X",IF($D9="Bi-monthly",IF(MOD(MOD(2-MONTH($E9),12),2)=0,"X",""),IF($D9="Quarterly",IF(MOD(MOD(2-MONTH($E9),12),3)=0,"X",""),IF($D9="Custom-weeks",IF($S9="","",IF(MOD((EDATE(DATE(YEAR($E9),MONTH($E9),1),MOD(2-MONTH($E9),12))-DATE(YEAR($E9),MONTH($E9),1)),$S9*7)&lt;7,"X",IF(MOD((EDATE(DATE(YEAR($E9),MONTH($E9),1),MOD(2-MONTH($E9),12))-DATE(YEAR($E9),MONTH($E9),1)),$S9*7)&gt;($S9*7-7),"X",""))),""))))))</f>
        <v/>
      </c>
      <c r="I9" s="8">
        <f>IF($U9="On hold","",IF($E9="","",IF($D9="Monthly","X",IF($D9="Bi-monthly",IF(MOD(MOD(3-MONTH($E9),12),2)=0,"X",""),IF($D9="Quarterly",IF(MOD(MOD(3-MONTH($E9),12),3)=0,"X",""),IF($D9="Custom-weeks",IF($S9="","",IF(MOD((EDATE(DATE(YEAR($E9),MONTH($E9),1),MOD(3-MONTH($E9),12))-DATE(YEAR($E9),MONTH($E9),1)),$S9*7)&lt;7,"X",IF(MOD((EDATE(DATE(YEAR($E9),MONTH($E9),1),MOD(3-MONTH($E9),12))-DATE(YEAR($E9),MONTH($E9),1)),$S9*7)&gt;($S9*7-7),"X",""))),""))))))</f>
        <v/>
      </c>
      <c r="J9" s="8">
        <f>IF($U9="On hold","",IF($E9="","",IF($D9="Monthly","X",IF($D9="Bi-monthly",IF(MOD(MOD(4-MONTH($E9),12),2)=0,"X",""),IF($D9="Quarterly",IF(MOD(MOD(4-MONTH($E9),12),3)=0,"X",""),IF($D9="Custom-weeks",IF($S9="","",IF(MOD((EDATE(DATE(YEAR($E9),MONTH($E9),1),MOD(4-MONTH($E9),12))-DATE(YEAR($E9),MONTH($E9),1)),$S9*7)&lt;7,"X",IF(MOD((EDATE(DATE(YEAR($E9),MONTH($E9),1),MOD(4-MONTH($E9),12))-DATE(YEAR($E9),MONTH($E9),1)),$S9*7)&gt;($S9*7-7),"X",""))),""))))))</f>
        <v/>
      </c>
      <c r="K9" s="8">
        <f>IF($U9="On hold","",IF($E9="","",IF($D9="Monthly","X",IF($D9="Bi-monthly",IF(MOD(MOD(5-MONTH($E9),12),2)=0,"X",""),IF($D9="Quarterly",IF(MOD(MOD(5-MONTH($E9),12),3)=0,"X",""),IF($D9="Custom-weeks",IF($S9="","",IF(MOD((EDATE(DATE(YEAR($E9),MONTH($E9),1),MOD(5-MONTH($E9),12))-DATE(YEAR($E9),MONTH($E9),1)),$S9*7)&lt;7,"X",IF(MOD((EDATE(DATE(YEAR($E9),MONTH($E9),1),MOD(5-MONTH($E9),12))-DATE(YEAR($E9),MONTH($E9),1)),$S9*7)&gt;($S9*7-7),"X",""))),""))))))</f>
        <v/>
      </c>
      <c r="L9" s="8">
        <f>IF($U9="On hold","",IF($E9="","",IF($D9="Monthly","X",IF($D9="Bi-monthly",IF(MOD(MOD(6-MONTH($E9),12),2)=0,"X",""),IF($D9="Quarterly",IF(MOD(MOD(6-MONTH($E9),12),3)=0,"X",""),IF($D9="Custom-weeks",IF($S9="","",IF(MOD((EDATE(DATE(YEAR($E9),MONTH($E9),1),MOD(6-MONTH($E9),12))-DATE(YEAR($E9),MONTH($E9),1)),$S9*7)&lt;7,"X",IF(MOD((EDATE(DATE(YEAR($E9),MONTH($E9),1),MOD(6-MONTH($E9),12))-DATE(YEAR($E9),MONTH($E9),1)),$S9*7)&gt;($S9*7-7),"X",""))),""))))))</f>
        <v/>
      </c>
      <c r="M9" s="8">
        <f>IF($U9="On hold","",IF($E9="","",IF($D9="Monthly","X",IF($D9="Bi-monthly",IF(MOD(MOD(7-MONTH($E9),12),2)=0,"X",""),IF($D9="Quarterly",IF(MOD(MOD(7-MONTH($E9),12),3)=0,"X",""),IF($D9="Custom-weeks",IF($S9="","",IF(MOD((EDATE(DATE(YEAR($E9),MONTH($E9),1),MOD(7-MONTH($E9),12))-DATE(YEAR($E9),MONTH($E9),1)),$S9*7)&lt;7,"X",IF(MOD((EDATE(DATE(YEAR($E9),MONTH($E9),1),MOD(7-MONTH($E9),12))-DATE(YEAR($E9),MONTH($E9),1)),$S9*7)&gt;($S9*7-7),"X",""))),""))))))</f>
        <v/>
      </c>
      <c r="N9" s="8">
        <f>IF($U9="On hold","",IF($E9="","",IF($D9="Monthly","X",IF($D9="Bi-monthly",IF(MOD(MOD(8-MONTH($E9),12),2)=0,"X",""),IF($D9="Quarterly",IF(MOD(MOD(8-MONTH($E9),12),3)=0,"X",""),IF($D9="Custom-weeks",IF($S9="","",IF(MOD((EDATE(DATE(YEAR($E9),MONTH($E9),1),MOD(8-MONTH($E9),12))-DATE(YEAR($E9),MONTH($E9),1)),$S9*7)&lt;7,"X",IF(MOD((EDATE(DATE(YEAR($E9),MONTH($E9),1),MOD(8-MONTH($E9),12))-DATE(YEAR($E9),MONTH($E9),1)),$S9*7)&gt;($S9*7-7),"X",""))),""))))))</f>
        <v/>
      </c>
      <c r="O9" s="8">
        <f>IF($U9="On hold","",IF($E9="","",IF($D9="Monthly","X",IF($D9="Bi-monthly",IF(MOD(MOD(9-MONTH($E9),12),2)=0,"X",""),IF($D9="Quarterly",IF(MOD(MOD(9-MONTH($E9),12),3)=0,"X",""),IF($D9="Custom-weeks",IF($S9="","",IF(MOD((EDATE(DATE(YEAR($E9),MONTH($E9),1),MOD(9-MONTH($E9),12))-DATE(YEAR($E9),MONTH($E9),1)),$S9*7)&lt;7,"X",IF(MOD((EDATE(DATE(YEAR($E9),MONTH($E9),1),MOD(9-MONTH($E9),12))-DATE(YEAR($E9),MONTH($E9),1)),$S9*7)&gt;($S9*7-7),"X",""))),""))))))</f>
        <v/>
      </c>
      <c r="P9" s="8">
        <f>IF($U9="On hold","",IF($E9="","",IF($D9="Monthly","X",IF($D9="Bi-monthly",IF(MOD(MOD(10-MONTH($E9),12),2)=0,"X",""),IF($D9="Quarterly",IF(MOD(MOD(10-MONTH($E9),12),3)=0,"X",""),IF($D9="Custom-weeks",IF($S9="","",IF(MOD((EDATE(DATE(YEAR($E9),MONTH($E9),1),MOD(10-MONTH($E9),12))-DATE(YEAR($E9),MONTH($E9),1)),$S9*7)&lt;7,"X",IF(MOD((EDATE(DATE(YEAR($E9),MONTH($E9),1),MOD(10-MONTH($E9),12))-DATE(YEAR($E9),MONTH($E9),1)),$S9*7)&gt;($S9*7-7),"X",""))),""))))))</f>
        <v/>
      </c>
      <c r="Q9" s="8">
        <f>IF($U9="On hold","",IF($E9="","",IF($D9="Monthly","X",IF($D9="Bi-monthly",IF(MOD(MOD(11-MONTH($E9),12),2)=0,"X",""),IF($D9="Quarterly",IF(MOD(MOD(11-MONTH($E9),12),3)=0,"X",""),IF($D9="Custom-weeks",IF($S9="","",IF(MOD((EDATE(DATE(YEAR($E9),MONTH($E9),1),MOD(11-MONTH($E9),12))-DATE(YEAR($E9),MONTH($E9),1)),$S9*7)&lt;7,"X",IF(MOD((EDATE(DATE(YEAR($E9),MONTH($E9),1),MOD(11-MONTH($E9),12))-DATE(YEAR($E9),MONTH($E9),1)),$S9*7)&gt;($S9*7-7),"X",""))),""))))))</f>
        <v/>
      </c>
      <c r="R9" s="8">
        <f>IF($U9="On hold","",IF($E9="","",IF($D9="Monthly","X",IF($D9="Bi-monthly",IF(MOD(MOD(12-MONTH($E9),12),2)=0,"X",""),IF($D9="Quarterly",IF(MOD(MOD(12-MONTH($E9),12),3)=0,"X",""),IF($D9="Custom-weeks",IF($S9="","",IF(MOD((EDATE(DATE(YEAR($E9),MONTH($E9),1),MOD(12-MONTH($E9),12))-DATE(YEAR($E9),MONTH($E9),1)),$S9*7)&lt;7,"X",IF(MOD((EDATE(DATE(YEAR($E9),MONTH($E9),1),MOD(12-MONTH($E9),12))-DATE(YEAR($E9),MONTH($E9),1)),$S9*7)&gt;($S9*7-7),"X",""))),""))))))</f>
        <v/>
      </c>
      <c r="S9" s="9" t="n"/>
      <c r="T9" s="5" t="n"/>
      <c r="U9" s="9" t="inlineStr">
        <is>
          <t>Active</t>
        </is>
      </c>
    </row>
    <row r="10">
      <c r="A10" s="5" t="inlineStr">
        <is>
          <t>Northside Warehouse</t>
        </is>
      </c>
      <c r="B10" s="5" t="inlineStr">
        <is>
          <t>400 Dock Ave</t>
        </is>
      </c>
      <c r="C10" s="5" t="inlineStr">
        <is>
          <t>Commercial</t>
        </is>
      </c>
      <c r="D10" s="5" t="inlineStr">
        <is>
          <t>Bi-monthly</t>
        </is>
      </c>
      <c r="E10" s="6" t="inlineStr">
        <is>
          <t>2026-01-20</t>
        </is>
      </c>
      <c r="F10" s="7">
        <f>IF($E10="","",IF(IF($D10="Monthly",Settings!$B$4,IF($D10="Bi-monthly",Settings!$B$5,IF($D10="Quarterly",Settings!$B$6,IF($D10="Custom-weeks",$S10,""))))="","",$E10+(IF($D10="Monthly",Settings!$B$4,IF($D10="Bi-monthly",Settings!$B$5,IF($D10="Quarterly",Settings!$B$6,IF($D10="Custom-weeks",$S10,"")))))*7))</f>
        <v/>
      </c>
      <c r="G10" s="8">
        <f>IF($U10="On hold","",IF($E10="","",IF($D10="Monthly","X",IF($D10="Bi-monthly",IF(MOD(MOD(1-MONTH($E10),12),2)=0,"X",""),IF($D10="Quarterly",IF(MOD(MOD(1-MONTH($E10),12),3)=0,"X",""),IF($D10="Custom-weeks",IF($S10="","",IF(MOD((EDATE(DATE(YEAR($E10),MONTH($E10),1),MOD(1-MONTH($E10),12))-DATE(YEAR($E10),MONTH($E10),1)),$S10*7)&lt;7,"X",IF(MOD((EDATE(DATE(YEAR($E10),MONTH($E10),1),MOD(1-MONTH($E10),12))-DATE(YEAR($E10),MONTH($E10),1)),$S10*7)&gt;($S10*7-7),"X",""))),""))))))</f>
        <v/>
      </c>
      <c r="H10" s="8">
        <f>IF($U10="On hold","",IF($E10="","",IF($D10="Monthly","X",IF($D10="Bi-monthly",IF(MOD(MOD(2-MONTH($E10),12),2)=0,"X",""),IF($D10="Quarterly",IF(MOD(MOD(2-MONTH($E10),12),3)=0,"X",""),IF($D10="Custom-weeks",IF($S10="","",IF(MOD((EDATE(DATE(YEAR($E10),MONTH($E10),1),MOD(2-MONTH($E10),12))-DATE(YEAR($E10),MONTH($E10),1)),$S10*7)&lt;7,"X",IF(MOD((EDATE(DATE(YEAR($E10),MONTH($E10),1),MOD(2-MONTH($E10),12))-DATE(YEAR($E10),MONTH($E10),1)),$S10*7)&gt;($S10*7-7),"X",""))),""))))))</f>
        <v/>
      </c>
      <c r="I10" s="8">
        <f>IF($U10="On hold","",IF($E10="","",IF($D10="Monthly","X",IF($D10="Bi-monthly",IF(MOD(MOD(3-MONTH($E10),12),2)=0,"X",""),IF($D10="Quarterly",IF(MOD(MOD(3-MONTH($E10),12),3)=0,"X",""),IF($D10="Custom-weeks",IF($S10="","",IF(MOD((EDATE(DATE(YEAR($E10),MONTH($E10),1),MOD(3-MONTH($E10),12))-DATE(YEAR($E10),MONTH($E10),1)),$S10*7)&lt;7,"X",IF(MOD((EDATE(DATE(YEAR($E10),MONTH($E10),1),MOD(3-MONTH($E10),12))-DATE(YEAR($E10),MONTH($E10),1)),$S10*7)&gt;($S10*7-7),"X",""))),""))))))</f>
        <v/>
      </c>
      <c r="J10" s="8">
        <f>IF($U10="On hold","",IF($E10="","",IF($D10="Monthly","X",IF($D10="Bi-monthly",IF(MOD(MOD(4-MONTH($E10),12),2)=0,"X",""),IF($D10="Quarterly",IF(MOD(MOD(4-MONTH($E10),12),3)=0,"X",""),IF($D10="Custom-weeks",IF($S10="","",IF(MOD((EDATE(DATE(YEAR($E10),MONTH($E10),1),MOD(4-MONTH($E10),12))-DATE(YEAR($E10),MONTH($E10),1)),$S10*7)&lt;7,"X",IF(MOD((EDATE(DATE(YEAR($E10),MONTH($E10),1),MOD(4-MONTH($E10),12))-DATE(YEAR($E10),MONTH($E10),1)),$S10*7)&gt;($S10*7-7),"X",""))),""))))))</f>
        <v/>
      </c>
      <c r="K10" s="8">
        <f>IF($U10="On hold","",IF($E10="","",IF($D10="Monthly","X",IF($D10="Bi-monthly",IF(MOD(MOD(5-MONTH($E10),12),2)=0,"X",""),IF($D10="Quarterly",IF(MOD(MOD(5-MONTH($E10),12),3)=0,"X",""),IF($D10="Custom-weeks",IF($S10="","",IF(MOD((EDATE(DATE(YEAR($E10),MONTH($E10),1),MOD(5-MONTH($E10),12))-DATE(YEAR($E10),MONTH($E10),1)),$S10*7)&lt;7,"X",IF(MOD((EDATE(DATE(YEAR($E10),MONTH($E10),1),MOD(5-MONTH($E10),12))-DATE(YEAR($E10),MONTH($E10),1)),$S10*7)&gt;($S10*7-7),"X",""))),""))))))</f>
        <v/>
      </c>
      <c r="L10" s="8">
        <f>IF($U10="On hold","",IF($E10="","",IF($D10="Monthly","X",IF($D10="Bi-monthly",IF(MOD(MOD(6-MONTH($E10),12),2)=0,"X",""),IF($D10="Quarterly",IF(MOD(MOD(6-MONTH($E10),12),3)=0,"X",""),IF($D10="Custom-weeks",IF($S10="","",IF(MOD((EDATE(DATE(YEAR($E10),MONTH($E10),1),MOD(6-MONTH($E10),12))-DATE(YEAR($E10),MONTH($E10),1)),$S10*7)&lt;7,"X",IF(MOD((EDATE(DATE(YEAR($E10),MONTH($E10),1),MOD(6-MONTH($E10),12))-DATE(YEAR($E10),MONTH($E10),1)),$S10*7)&gt;($S10*7-7),"X",""))),""))))))</f>
        <v/>
      </c>
      <c r="M10" s="8">
        <f>IF($U10="On hold","",IF($E10="","",IF($D10="Monthly","X",IF($D10="Bi-monthly",IF(MOD(MOD(7-MONTH($E10),12),2)=0,"X",""),IF($D10="Quarterly",IF(MOD(MOD(7-MONTH($E10),12),3)=0,"X",""),IF($D10="Custom-weeks",IF($S10="","",IF(MOD((EDATE(DATE(YEAR($E10),MONTH($E10),1),MOD(7-MONTH($E10),12))-DATE(YEAR($E10),MONTH($E10),1)),$S10*7)&lt;7,"X",IF(MOD((EDATE(DATE(YEAR($E10),MONTH($E10),1),MOD(7-MONTH($E10),12))-DATE(YEAR($E10),MONTH($E10),1)),$S10*7)&gt;($S10*7-7),"X",""))),""))))))</f>
        <v/>
      </c>
      <c r="N10" s="8">
        <f>IF($U10="On hold","",IF($E10="","",IF($D10="Monthly","X",IF($D10="Bi-monthly",IF(MOD(MOD(8-MONTH($E10),12),2)=0,"X",""),IF($D10="Quarterly",IF(MOD(MOD(8-MONTH($E10),12),3)=0,"X",""),IF($D10="Custom-weeks",IF($S10="","",IF(MOD((EDATE(DATE(YEAR($E10),MONTH($E10),1),MOD(8-MONTH($E10),12))-DATE(YEAR($E10),MONTH($E10),1)),$S10*7)&lt;7,"X",IF(MOD((EDATE(DATE(YEAR($E10),MONTH($E10),1),MOD(8-MONTH($E10),12))-DATE(YEAR($E10),MONTH($E10),1)),$S10*7)&gt;($S10*7-7),"X",""))),""))))))</f>
        <v/>
      </c>
      <c r="O10" s="8">
        <f>IF($U10="On hold","",IF($E10="","",IF($D10="Monthly","X",IF($D10="Bi-monthly",IF(MOD(MOD(9-MONTH($E10),12),2)=0,"X",""),IF($D10="Quarterly",IF(MOD(MOD(9-MONTH($E10),12),3)=0,"X",""),IF($D10="Custom-weeks",IF($S10="","",IF(MOD((EDATE(DATE(YEAR($E10),MONTH($E10),1),MOD(9-MONTH($E10),12))-DATE(YEAR($E10),MONTH($E10),1)),$S10*7)&lt;7,"X",IF(MOD((EDATE(DATE(YEAR($E10),MONTH($E10),1),MOD(9-MONTH($E10),12))-DATE(YEAR($E10),MONTH($E10),1)),$S10*7)&gt;($S10*7-7),"X",""))),""))))))</f>
        <v/>
      </c>
      <c r="P10" s="8">
        <f>IF($U10="On hold","",IF($E10="","",IF($D10="Monthly","X",IF($D10="Bi-monthly",IF(MOD(MOD(10-MONTH($E10),12),2)=0,"X",""),IF($D10="Quarterly",IF(MOD(MOD(10-MONTH($E10),12),3)=0,"X",""),IF($D10="Custom-weeks",IF($S10="","",IF(MOD((EDATE(DATE(YEAR($E10),MONTH($E10),1),MOD(10-MONTH($E10),12))-DATE(YEAR($E10),MONTH($E10),1)),$S10*7)&lt;7,"X",IF(MOD((EDATE(DATE(YEAR($E10),MONTH($E10),1),MOD(10-MONTH($E10),12))-DATE(YEAR($E10),MONTH($E10),1)),$S10*7)&gt;($S10*7-7),"X",""))),""))))))</f>
        <v/>
      </c>
      <c r="Q10" s="8">
        <f>IF($U10="On hold","",IF($E10="","",IF($D10="Monthly","X",IF($D10="Bi-monthly",IF(MOD(MOD(11-MONTH($E10),12),2)=0,"X",""),IF($D10="Quarterly",IF(MOD(MOD(11-MONTH($E10),12),3)=0,"X",""),IF($D10="Custom-weeks",IF($S10="","",IF(MOD((EDATE(DATE(YEAR($E10),MONTH($E10),1),MOD(11-MONTH($E10),12))-DATE(YEAR($E10),MONTH($E10),1)),$S10*7)&lt;7,"X",IF(MOD((EDATE(DATE(YEAR($E10),MONTH($E10),1),MOD(11-MONTH($E10),12))-DATE(YEAR($E10),MONTH($E10),1)),$S10*7)&gt;($S10*7-7),"X",""))),""))))))</f>
        <v/>
      </c>
      <c r="R10" s="8">
        <f>IF($U10="On hold","",IF($E10="","",IF($D10="Monthly","X",IF($D10="Bi-monthly",IF(MOD(MOD(12-MONTH($E10),12),2)=0,"X",""),IF($D10="Quarterly",IF(MOD(MOD(12-MONTH($E10),12),3)=0,"X",""),IF($D10="Custom-weeks",IF($S10="","",IF(MOD((EDATE(DATE(YEAR($E10),MONTH($E10),1),MOD(12-MONTH($E10),12))-DATE(YEAR($E10),MONTH($E10),1)),$S10*7)&lt;7,"X",IF(MOD((EDATE(DATE(YEAR($E10),MONTH($E10),1),MOD(12-MONTH($E10),12))-DATE(YEAR($E10),MONTH($E10),1)),$S10*7)&gt;($S10*7-7),"X",""))),""))))))</f>
        <v/>
      </c>
      <c r="S10" s="9" t="n"/>
      <c r="T10" s="5" t="n"/>
      <c r="U10" s="9" t="inlineStr">
        <is>
          <t>Active</t>
        </is>
      </c>
    </row>
    <row r="11">
      <c r="A11" s="5" t="inlineStr">
        <is>
          <t>Sunset Café (paused)</t>
        </is>
      </c>
      <c r="B11" s="5" t="inlineStr">
        <is>
          <t>7 Beach Blvd</t>
        </is>
      </c>
      <c r="C11" s="5" t="inlineStr">
        <is>
          <t>General pest</t>
        </is>
      </c>
      <c r="D11" s="5" t="inlineStr">
        <is>
          <t>Monthly</t>
        </is>
      </c>
      <c r="E11" s="6" t="inlineStr">
        <is>
          <t>2025-11-04</t>
        </is>
      </c>
      <c r="F11" s="7">
        <f>IF($E11="","",IF(IF($D11="Monthly",Settings!$B$4,IF($D11="Bi-monthly",Settings!$B$5,IF($D11="Quarterly",Settings!$B$6,IF($D11="Custom-weeks",$S11,""))))="","",$E11+(IF($D11="Monthly",Settings!$B$4,IF($D11="Bi-monthly",Settings!$B$5,IF($D11="Quarterly",Settings!$B$6,IF($D11="Custom-weeks",$S11,"")))))*7))</f>
        <v/>
      </c>
      <c r="G11" s="8">
        <f>IF($U11="On hold","",IF($E11="","",IF($D11="Monthly","X",IF($D11="Bi-monthly",IF(MOD(MOD(1-MONTH($E11),12),2)=0,"X",""),IF($D11="Quarterly",IF(MOD(MOD(1-MONTH($E11),12),3)=0,"X",""),IF($D11="Custom-weeks",IF($S11="","",IF(MOD((EDATE(DATE(YEAR($E11),MONTH($E11),1),MOD(1-MONTH($E11),12))-DATE(YEAR($E11),MONTH($E11),1)),$S11*7)&lt;7,"X",IF(MOD((EDATE(DATE(YEAR($E11),MONTH($E11),1),MOD(1-MONTH($E11),12))-DATE(YEAR($E11),MONTH($E11),1)),$S11*7)&gt;($S11*7-7),"X",""))),""))))))</f>
        <v/>
      </c>
      <c r="H11" s="8">
        <f>IF($U11="On hold","",IF($E11="","",IF($D11="Monthly","X",IF($D11="Bi-monthly",IF(MOD(MOD(2-MONTH($E11),12),2)=0,"X",""),IF($D11="Quarterly",IF(MOD(MOD(2-MONTH($E11),12),3)=0,"X",""),IF($D11="Custom-weeks",IF($S11="","",IF(MOD((EDATE(DATE(YEAR($E11),MONTH($E11),1),MOD(2-MONTH($E11),12))-DATE(YEAR($E11),MONTH($E11),1)),$S11*7)&lt;7,"X",IF(MOD((EDATE(DATE(YEAR($E11),MONTH($E11),1),MOD(2-MONTH($E11),12))-DATE(YEAR($E11),MONTH($E11),1)),$S11*7)&gt;($S11*7-7),"X",""))),""))))))</f>
        <v/>
      </c>
      <c r="I11" s="8">
        <f>IF($U11="On hold","",IF($E11="","",IF($D11="Monthly","X",IF($D11="Bi-monthly",IF(MOD(MOD(3-MONTH($E11),12),2)=0,"X",""),IF($D11="Quarterly",IF(MOD(MOD(3-MONTH($E11),12),3)=0,"X",""),IF($D11="Custom-weeks",IF($S11="","",IF(MOD((EDATE(DATE(YEAR($E11),MONTH($E11),1),MOD(3-MONTH($E11),12))-DATE(YEAR($E11),MONTH($E11),1)),$S11*7)&lt;7,"X",IF(MOD((EDATE(DATE(YEAR($E11),MONTH($E11),1),MOD(3-MONTH($E11),12))-DATE(YEAR($E11),MONTH($E11),1)),$S11*7)&gt;($S11*7-7),"X",""))),""))))))</f>
        <v/>
      </c>
      <c r="J11" s="8">
        <f>IF($U11="On hold","",IF($E11="","",IF($D11="Monthly","X",IF($D11="Bi-monthly",IF(MOD(MOD(4-MONTH($E11),12),2)=0,"X",""),IF($D11="Quarterly",IF(MOD(MOD(4-MONTH($E11),12),3)=0,"X",""),IF($D11="Custom-weeks",IF($S11="","",IF(MOD((EDATE(DATE(YEAR($E11),MONTH($E11),1),MOD(4-MONTH($E11),12))-DATE(YEAR($E11),MONTH($E11),1)),$S11*7)&lt;7,"X",IF(MOD((EDATE(DATE(YEAR($E11),MONTH($E11),1),MOD(4-MONTH($E11),12))-DATE(YEAR($E11),MONTH($E11),1)),$S11*7)&gt;($S11*7-7),"X",""))),""))))))</f>
        <v/>
      </c>
      <c r="K11" s="8">
        <f>IF($U11="On hold","",IF($E11="","",IF($D11="Monthly","X",IF($D11="Bi-monthly",IF(MOD(MOD(5-MONTH($E11),12),2)=0,"X",""),IF($D11="Quarterly",IF(MOD(MOD(5-MONTH($E11),12),3)=0,"X",""),IF($D11="Custom-weeks",IF($S11="","",IF(MOD((EDATE(DATE(YEAR($E11),MONTH($E11),1),MOD(5-MONTH($E11),12))-DATE(YEAR($E11),MONTH($E11),1)),$S11*7)&lt;7,"X",IF(MOD((EDATE(DATE(YEAR($E11),MONTH($E11),1),MOD(5-MONTH($E11),12))-DATE(YEAR($E11),MONTH($E11),1)),$S11*7)&gt;($S11*7-7),"X",""))),""))))))</f>
        <v/>
      </c>
      <c r="L11" s="8">
        <f>IF($U11="On hold","",IF($E11="","",IF($D11="Monthly","X",IF($D11="Bi-monthly",IF(MOD(MOD(6-MONTH($E11),12),2)=0,"X",""),IF($D11="Quarterly",IF(MOD(MOD(6-MONTH($E11),12),3)=0,"X",""),IF($D11="Custom-weeks",IF($S11="","",IF(MOD((EDATE(DATE(YEAR($E11),MONTH($E11),1),MOD(6-MONTH($E11),12))-DATE(YEAR($E11),MONTH($E11),1)),$S11*7)&lt;7,"X",IF(MOD((EDATE(DATE(YEAR($E11),MONTH($E11),1),MOD(6-MONTH($E11),12))-DATE(YEAR($E11),MONTH($E11),1)),$S11*7)&gt;($S11*7-7),"X",""))),""))))))</f>
        <v/>
      </c>
      <c r="M11" s="8">
        <f>IF($U11="On hold","",IF($E11="","",IF($D11="Monthly","X",IF($D11="Bi-monthly",IF(MOD(MOD(7-MONTH($E11),12),2)=0,"X",""),IF($D11="Quarterly",IF(MOD(MOD(7-MONTH($E11),12),3)=0,"X",""),IF($D11="Custom-weeks",IF($S11="","",IF(MOD((EDATE(DATE(YEAR($E11),MONTH($E11),1),MOD(7-MONTH($E11),12))-DATE(YEAR($E11),MONTH($E11),1)),$S11*7)&lt;7,"X",IF(MOD((EDATE(DATE(YEAR($E11),MONTH($E11),1),MOD(7-MONTH($E11),12))-DATE(YEAR($E11),MONTH($E11),1)),$S11*7)&gt;($S11*7-7),"X",""))),""))))))</f>
        <v/>
      </c>
      <c r="N11" s="8">
        <f>IF($U11="On hold","",IF($E11="","",IF($D11="Monthly","X",IF($D11="Bi-monthly",IF(MOD(MOD(8-MONTH($E11),12),2)=0,"X",""),IF($D11="Quarterly",IF(MOD(MOD(8-MONTH($E11),12),3)=0,"X",""),IF($D11="Custom-weeks",IF($S11="","",IF(MOD((EDATE(DATE(YEAR($E11),MONTH($E11),1),MOD(8-MONTH($E11),12))-DATE(YEAR($E11),MONTH($E11),1)),$S11*7)&lt;7,"X",IF(MOD((EDATE(DATE(YEAR($E11),MONTH($E11),1),MOD(8-MONTH($E11),12))-DATE(YEAR($E11),MONTH($E11),1)),$S11*7)&gt;($S11*7-7),"X",""))),""))))))</f>
        <v/>
      </c>
      <c r="O11" s="8">
        <f>IF($U11="On hold","",IF($E11="","",IF($D11="Monthly","X",IF($D11="Bi-monthly",IF(MOD(MOD(9-MONTH($E11),12),2)=0,"X",""),IF($D11="Quarterly",IF(MOD(MOD(9-MONTH($E11),12),3)=0,"X",""),IF($D11="Custom-weeks",IF($S11="","",IF(MOD((EDATE(DATE(YEAR($E11),MONTH($E11),1),MOD(9-MONTH($E11),12))-DATE(YEAR($E11),MONTH($E11),1)),$S11*7)&lt;7,"X",IF(MOD((EDATE(DATE(YEAR($E11),MONTH($E11),1),MOD(9-MONTH($E11),12))-DATE(YEAR($E11),MONTH($E11),1)),$S11*7)&gt;($S11*7-7),"X",""))),""))))))</f>
        <v/>
      </c>
      <c r="P11" s="8">
        <f>IF($U11="On hold","",IF($E11="","",IF($D11="Monthly","X",IF($D11="Bi-monthly",IF(MOD(MOD(10-MONTH($E11),12),2)=0,"X",""),IF($D11="Quarterly",IF(MOD(MOD(10-MONTH($E11),12),3)=0,"X",""),IF($D11="Custom-weeks",IF($S11="","",IF(MOD((EDATE(DATE(YEAR($E11),MONTH($E11),1),MOD(10-MONTH($E11),12))-DATE(YEAR($E11),MONTH($E11),1)),$S11*7)&lt;7,"X",IF(MOD((EDATE(DATE(YEAR($E11),MONTH($E11),1),MOD(10-MONTH($E11),12))-DATE(YEAR($E11),MONTH($E11),1)),$S11*7)&gt;($S11*7-7),"X",""))),""))))))</f>
        <v/>
      </c>
      <c r="Q11" s="8">
        <f>IF($U11="On hold","",IF($E11="","",IF($D11="Monthly","X",IF($D11="Bi-monthly",IF(MOD(MOD(11-MONTH($E11),12),2)=0,"X",""),IF($D11="Quarterly",IF(MOD(MOD(11-MONTH($E11),12),3)=0,"X",""),IF($D11="Custom-weeks",IF($S11="","",IF(MOD((EDATE(DATE(YEAR($E11),MONTH($E11),1),MOD(11-MONTH($E11),12))-DATE(YEAR($E11),MONTH($E11),1)),$S11*7)&lt;7,"X",IF(MOD((EDATE(DATE(YEAR($E11),MONTH($E11),1),MOD(11-MONTH($E11),12))-DATE(YEAR($E11),MONTH($E11),1)),$S11*7)&gt;($S11*7-7),"X",""))),""))))))</f>
        <v/>
      </c>
      <c r="R11" s="8">
        <f>IF($U11="On hold","",IF($E11="","",IF($D11="Monthly","X",IF($D11="Bi-monthly",IF(MOD(MOD(12-MONTH($E11),12),2)=0,"X",""),IF($D11="Quarterly",IF(MOD(MOD(12-MONTH($E11),12),3)=0,"X",""),IF($D11="Custom-weeks",IF($S11="","",IF(MOD((EDATE(DATE(YEAR($E11),MONTH($E11),1),MOD(12-MONTH($E11),12))-DATE(YEAR($E11),MONTH($E11),1)),$S11*7)&lt;7,"X",IF(MOD((EDATE(DATE(YEAR($E11),MONTH($E11),1),MOD(12-MONTH($E11),12))-DATE(YEAR($E11),MONTH($E11),1)),$S11*7)&gt;($S11*7-7),"X",""))),""))))))</f>
        <v/>
      </c>
      <c r="S11" s="9" t="n"/>
      <c r="T11" s="5" t="n"/>
      <c r="U11" s="9" t="inlineStr">
        <is>
          <t>On hold</t>
        </is>
      </c>
    </row>
    <row r="12">
      <c r="A12" s="5" t="n"/>
      <c r="B12" s="5" t="n"/>
      <c r="C12" s="5" t="n"/>
      <c r="D12" s="5" t="n"/>
      <c r="E12" s="6" t="n"/>
      <c r="F12" s="7">
        <f>IF($E12="","",IF(IF($D12="Monthly",Settings!$B$4,IF($D12="Bi-monthly",Settings!$B$5,IF($D12="Quarterly",Settings!$B$6,IF($D12="Custom-weeks",$S12,""))))="","",$E12+(IF($D12="Monthly",Settings!$B$4,IF($D12="Bi-monthly",Settings!$B$5,IF($D12="Quarterly",Settings!$B$6,IF($D12="Custom-weeks",$S12,"")))))*7))</f>
        <v/>
      </c>
      <c r="G12" s="8">
        <f>IF($U12="On hold","",IF($E12="","",IF($D12="Monthly","X",IF($D12="Bi-monthly",IF(MOD(MOD(1-MONTH($E12),12),2)=0,"X",""),IF($D12="Quarterly",IF(MOD(MOD(1-MONTH($E12),12),3)=0,"X",""),IF($D12="Custom-weeks",IF($S12="","",IF(MOD((EDATE(DATE(YEAR($E12),MONTH($E12),1),MOD(1-MONTH($E12),12))-DATE(YEAR($E12),MONTH($E12),1)),$S12*7)&lt;7,"X",IF(MOD((EDATE(DATE(YEAR($E12),MONTH($E12),1),MOD(1-MONTH($E12),12))-DATE(YEAR($E12),MONTH($E12),1)),$S12*7)&gt;($S12*7-7),"X",""))),""))))))</f>
        <v/>
      </c>
      <c r="H12" s="8">
        <f>IF($U12="On hold","",IF($E12="","",IF($D12="Monthly","X",IF($D12="Bi-monthly",IF(MOD(MOD(2-MONTH($E12),12),2)=0,"X",""),IF($D12="Quarterly",IF(MOD(MOD(2-MONTH($E12),12),3)=0,"X",""),IF($D12="Custom-weeks",IF($S12="","",IF(MOD((EDATE(DATE(YEAR($E12),MONTH($E12),1),MOD(2-MONTH($E12),12))-DATE(YEAR($E12),MONTH($E12),1)),$S12*7)&lt;7,"X",IF(MOD((EDATE(DATE(YEAR($E12),MONTH($E12),1),MOD(2-MONTH($E12),12))-DATE(YEAR($E12),MONTH($E12),1)),$S12*7)&gt;($S12*7-7),"X",""))),""))))))</f>
        <v/>
      </c>
      <c r="I12" s="8">
        <f>IF($U12="On hold","",IF($E12="","",IF($D12="Monthly","X",IF($D12="Bi-monthly",IF(MOD(MOD(3-MONTH($E12),12),2)=0,"X",""),IF($D12="Quarterly",IF(MOD(MOD(3-MONTH($E12),12),3)=0,"X",""),IF($D12="Custom-weeks",IF($S12="","",IF(MOD((EDATE(DATE(YEAR($E12),MONTH($E12),1),MOD(3-MONTH($E12),12))-DATE(YEAR($E12),MONTH($E12),1)),$S12*7)&lt;7,"X",IF(MOD((EDATE(DATE(YEAR($E12),MONTH($E12),1),MOD(3-MONTH($E12),12))-DATE(YEAR($E12),MONTH($E12),1)),$S12*7)&gt;($S12*7-7),"X",""))),""))))))</f>
        <v/>
      </c>
      <c r="J12" s="8">
        <f>IF($U12="On hold","",IF($E12="","",IF($D12="Monthly","X",IF($D12="Bi-monthly",IF(MOD(MOD(4-MONTH($E12),12),2)=0,"X",""),IF($D12="Quarterly",IF(MOD(MOD(4-MONTH($E12),12),3)=0,"X",""),IF($D12="Custom-weeks",IF($S12="","",IF(MOD((EDATE(DATE(YEAR($E12),MONTH($E12),1),MOD(4-MONTH($E12),12))-DATE(YEAR($E12),MONTH($E12),1)),$S12*7)&lt;7,"X",IF(MOD((EDATE(DATE(YEAR($E12),MONTH($E12),1),MOD(4-MONTH($E12),12))-DATE(YEAR($E12),MONTH($E12),1)),$S12*7)&gt;($S12*7-7),"X",""))),""))))))</f>
        <v/>
      </c>
      <c r="K12" s="8">
        <f>IF($U12="On hold","",IF($E12="","",IF($D12="Monthly","X",IF($D12="Bi-monthly",IF(MOD(MOD(5-MONTH($E12),12),2)=0,"X",""),IF($D12="Quarterly",IF(MOD(MOD(5-MONTH($E12),12),3)=0,"X",""),IF($D12="Custom-weeks",IF($S12="","",IF(MOD((EDATE(DATE(YEAR($E12),MONTH($E12),1),MOD(5-MONTH($E12),12))-DATE(YEAR($E12),MONTH($E12),1)),$S12*7)&lt;7,"X",IF(MOD((EDATE(DATE(YEAR($E12),MONTH($E12),1),MOD(5-MONTH($E12),12))-DATE(YEAR($E12),MONTH($E12),1)),$S12*7)&gt;($S12*7-7),"X",""))),""))))))</f>
        <v/>
      </c>
      <c r="L12" s="8">
        <f>IF($U12="On hold","",IF($E12="","",IF($D12="Monthly","X",IF($D12="Bi-monthly",IF(MOD(MOD(6-MONTH($E12),12),2)=0,"X",""),IF($D12="Quarterly",IF(MOD(MOD(6-MONTH($E12),12),3)=0,"X",""),IF($D12="Custom-weeks",IF($S12="","",IF(MOD((EDATE(DATE(YEAR($E12),MONTH($E12),1),MOD(6-MONTH($E12),12))-DATE(YEAR($E12),MONTH($E12),1)),$S12*7)&lt;7,"X",IF(MOD((EDATE(DATE(YEAR($E12),MONTH($E12),1),MOD(6-MONTH($E12),12))-DATE(YEAR($E12),MONTH($E12),1)),$S12*7)&gt;($S12*7-7),"X",""))),""))))))</f>
        <v/>
      </c>
      <c r="M12" s="8">
        <f>IF($U12="On hold","",IF($E12="","",IF($D12="Monthly","X",IF($D12="Bi-monthly",IF(MOD(MOD(7-MONTH($E12),12),2)=0,"X",""),IF($D12="Quarterly",IF(MOD(MOD(7-MONTH($E12),12),3)=0,"X",""),IF($D12="Custom-weeks",IF($S12="","",IF(MOD((EDATE(DATE(YEAR($E12),MONTH($E12),1),MOD(7-MONTH($E12),12))-DATE(YEAR($E12),MONTH($E12),1)),$S12*7)&lt;7,"X",IF(MOD((EDATE(DATE(YEAR($E12),MONTH($E12),1),MOD(7-MONTH($E12),12))-DATE(YEAR($E12),MONTH($E12),1)),$S12*7)&gt;($S12*7-7),"X",""))),""))))))</f>
        <v/>
      </c>
      <c r="N12" s="8">
        <f>IF($U12="On hold","",IF($E12="","",IF($D12="Monthly","X",IF($D12="Bi-monthly",IF(MOD(MOD(8-MONTH($E12),12),2)=0,"X",""),IF($D12="Quarterly",IF(MOD(MOD(8-MONTH($E12),12),3)=0,"X",""),IF($D12="Custom-weeks",IF($S12="","",IF(MOD((EDATE(DATE(YEAR($E12),MONTH($E12),1),MOD(8-MONTH($E12),12))-DATE(YEAR($E12),MONTH($E12),1)),$S12*7)&lt;7,"X",IF(MOD((EDATE(DATE(YEAR($E12),MONTH($E12),1),MOD(8-MONTH($E12),12))-DATE(YEAR($E12),MONTH($E12),1)),$S12*7)&gt;($S12*7-7),"X",""))),""))))))</f>
        <v/>
      </c>
      <c r="O12" s="8">
        <f>IF($U12="On hold","",IF($E12="","",IF($D12="Monthly","X",IF($D12="Bi-monthly",IF(MOD(MOD(9-MONTH($E12),12),2)=0,"X",""),IF($D12="Quarterly",IF(MOD(MOD(9-MONTH($E12),12),3)=0,"X",""),IF($D12="Custom-weeks",IF($S12="","",IF(MOD((EDATE(DATE(YEAR($E12),MONTH($E12),1),MOD(9-MONTH($E12),12))-DATE(YEAR($E12),MONTH($E12),1)),$S12*7)&lt;7,"X",IF(MOD((EDATE(DATE(YEAR($E12),MONTH($E12),1),MOD(9-MONTH($E12),12))-DATE(YEAR($E12),MONTH($E12),1)),$S12*7)&gt;($S12*7-7),"X",""))),""))))))</f>
        <v/>
      </c>
      <c r="P12" s="8">
        <f>IF($U12="On hold","",IF($E12="","",IF($D12="Monthly","X",IF($D12="Bi-monthly",IF(MOD(MOD(10-MONTH($E12),12),2)=0,"X",""),IF($D12="Quarterly",IF(MOD(MOD(10-MONTH($E12),12),3)=0,"X",""),IF($D12="Custom-weeks",IF($S12="","",IF(MOD((EDATE(DATE(YEAR($E12),MONTH($E12),1),MOD(10-MONTH($E12),12))-DATE(YEAR($E12),MONTH($E12),1)),$S12*7)&lt;7,"X",IF(MOD((EDATE(DATE(YEAR($E12),MONTH($E12),1),MOD(10-MONTH($E12),12))-DATE(YEAR($E12),MONTH($E12),1)),$S12*7)&gt;($S12*7-7),"X",""))),""))))))</f>
        <v/>
      </c>
      <c r="Q12" s="8">
        <f>IF($U12="On hold","",IF($E12="","",IF($D12="Monthly","X",IF($D12="Bi-monthly",IF(MOD(MOD(11-MONTH($E12),12),2)=0,"X",""),IF($D12="Quarterly",IF(MOD(MOD(11-MONTH($E12),12),3)=0,"X",""),IF($D12="Custom-weeks",IF($S12="","",IF(MOD((EDATE(DATE(YEAR($E12),MONTH($E12),1),MOD(11-MONTH($E12),12))-DATE(YEAR($E12),MONTH($E12),1)),$S12*7)&lt;7,"X",IF(MOD((EDATE(DATE(YEAR($E12),MONTH($E12),1),MOD(11-MONTH($E12),12))-DATE(YEAR($E12),MONTH($E12),1)),$S12*7)&gt;($S12*7-7),"X",""))),""))))))</f>
        <v/>
      </c>
      <c r="R12" s="8">
        <f>IF($U12="On hold","",IF($E12="","",IF($D12="Monthly","X",IF($D12="Bi-monthly",IF(MOD(MOD(12-MONTH($E12),12),2)=0,"X",""),IF($D12="Quarterly",IF(MOD(MOD(12-MONTH($E12),12),3)=0,"X",""),IF($D12="Custom-weeks",IF($S12="","",IF(MOD((EDATE(DATE(YEAR($E12),MONTH($E12),1),MOD(12-MONTH($E12),12))-DATE(YEAR($E12),MONTH($E12),1)),$S12*7)&lt;7,"X",IF(MOD((EDATE(DATE(YEAR($E12),MONTH($E12),1),MOD(12-MONTH($E12),12))-DATE(YEAR($E12),MONTH($E12),1)),$S12*7)&gt;($S12*7-7),"X",""))),""))))))</f>
        <v/>
      </c>
      <c r="S12" s="9" t="n"/>
      <c r="T12" s="5" t="n"/>
      <c r="U12" s="9" t="inlineStr">
        <is>
          <t>Active</t>
        </is>
      </c>
    </row>
    <row r="13">
      <c r="A13" s="5" t="n"/>
      <c r="B13" s="5" t="n"/>
      <c r="C13" s="5" t="n"/>
      <c r="D13" s="5" t="n"/>
      <c r="E13" s="6" t="n"/>
      <c r="F13" s="7">
        <f>IF($E13="","",IF(IF($D13="Monthly",Settings!$B$4,IF($D13="Bi-monthly",Settings!$B$5,IF($D13="Quarterly",Settings!$B$6,IF($D13="Custom-weeks",$S13,""))))="","",$E13+(IF($D13="Monthly",Settings!$B$4,IF($D13="Bi-monthly",Settings!$B$5,IF($D13="Quarterly",Settings!$B$6,IF($D13="Custom-weeks",$S13,"")))))*7))</f>
        <v/>
      </c>
      <c r="G13" s="8">
        <f>IF($U13="On hold","",IF($E13="","",IF($D13="Monthly","X",IF($D13="Bi-monthly",IF(MOD(MOD(1-MONTH($E13),12),2)=0,"X",""),IF($D13="Quarterly",IF(MOD(MOD(1-MONTH($E13),12),3)=0,"X",""),IF($D13="Custom-weeks",IF($S13="","",IF(MOD((EDATE(DATE(YEAR($E13),MONTH($E13),1),MOD(1-MONTH($E13),12))-DATE(YEAR($E13),MONTH($E13),1)),$S13*7)&lt;7,"X",IF(MOD((EDATE(DATE(YEAR($E13),MONTH($E13),1),MOD(1-MONTH($E13),12))-DATE(YEAR($E13),MONTH($E13),1)),$S13*7)&gt;($S13*7-7),"X",""))),""))))))</f>
        <v/>
      </c>
      <c r="H13" s="8">
        <f>IF($U13="On hold","",IF($E13="","",IF($D13="Monthly","X",IF($D13="Bi-monthly",IF(MOD(MOD(2-MONTH($E13),12),2)=0,"X",""),IF($D13="Quarterly",IF(MOD(MOD(2-MONTH($E13),12),3)=0,"X",""),IF($D13="Custom-weeks",IF($S13="","",IF(MOD((EDATE(DATE(YEAR($E13),MONTH($E13),1),MOD(2-MONTH($E13),12))-DATE(YEAR($E13),MONTH($E13),1)),$S13*7)&lt;7,"X",IF(MOD((EDATE(DATE(YEAR($E13),MONTH($E13),1),MOD(2-MONTH($E13),12))-DATE(YEAR($E13),MONTH($E13),1)),$S13*7)&gt;($S13*7-7),"X",""))),""))))))</f>
        <v/>
      </c>
      <c r="I13" s="8">
        <f>IF($U13="On hold","",IF($E13="","",IF($D13="Monthly","X",IF($D13="Bi-monthly",IF(MOD(MOD(3-MONTH($E13),12),2)=0,"X",""),IF($D13="Quarterly",IF(MOD(MOD(3-MONTH($E13),12),3)=0,"X",""),IF($D13="Custom-weeks",IF($S13="","",IF(MOD((EDATE(DATE(YEAR($E13),MONTH($E13),1),MOD(3-MONTH($E13),12))-DATE(YEAR($E13),MONTH($E13),1)),$S13*7)&lt;7,"X",IF(MOD((EDATE(DATE(YEAR($E13),MONTH($E13),1),MOD(3-MONTH($E13),12))-DATE(YEAR($E13),MONTH($E13),1)),$S13*7)&gt;($S13*7-7),"X",""))),""))))))</f>
        <v/>
      </c>
      <c r="J13" s="8">
        <f>IF($U13="On hold","",IF($E13="","",IF($D13="Monthly","X",IF($D13="Bi-monthly",IF(MOD(MOD(4-MONTH($E13),12),2)=0,"X",""),IF($D13="Quarterly",IF(MOD(MOD(4-MONTH($E13),12),3)=0,"X",""),IF($D13="Custom-weeks",IF($S13="","",IF(MOD((EDATE(DATE(YEAR($E13),MONTH($E13),1),MOD(4-MONTH($E13),12))-DATE(YEAR($E13),MONTH($E13),1)),$S13*7)&lt;7,"X",IF(MOD((EDATE(DATE(YEAR($E13),MONTH($E13),1),MOD(4-MONTH($E13),12))-DATE(YEAR($E13),MONTH($E13),1)),$S13*7)&gt;($S13*7-7),"X",""))),""))))))</f>
        <v/>
      </c>
      <c r="K13" s="8">
        <f>IF($U13="On hold","",IF($E13="","",IF($D13="Monthly","X",IF($D13="Bi-monthly",IF(MOD(MOD(5-MONTH($E13),12),2)=0,"X",""),IF($D13="Quarterly",IF(MOD(MOD(5-MONTH($E13),12),3)=0,"X",""),IF($D13="Custom-weeks",IF($S13="","",IF(MOD((EDATE(DATE(YEAR($E13),MONTH($E13),1),MOD(5-MONTH($E13),12))-DATE(YEAR($E13),MONTH($E13),1)),$S13*7)&lt;7,"X",IF(MOD((EDATE(DATE(YEAR($E13),MONTH($E13),1),MOD(5-MONTH($E13),12))-DATE(YEAR($E13),MONTH($E13),1)),$S13*7)&gt;($S13*7-7),"X",""))),""))))))</f>
        <v/>
      </c>
      <c r="L13" s="8">
        <f>IF($U13="On hold","",IF($E13="","",IF($D13="Monthly","X",IF($D13="Bi-monthly",IF(MOD(MOD(6-MONTH($E13),12),2)=0,"X",""),IF($D13="Quarterly",IF(MOD(MOD(6-MONTH($E13),12),3)=0,"X",""),IF($D13="Custom-weeks",IF($S13="","",IF(MOD((EDATE(DATE(YEAR($E13),MONTH($E13),1),MOD(6-MONTH($E13),12))-DATE(YEAR($E13),MONTH($E13),1)),$S13*7)&lt;7,"X",IF(MOD((EDATE(DATE(YEAR($E13),MONTH($E13),1),MOD(6-MONTH($E13),12))-DATE(YEAR($E13),MONTH($E13),1)),$S13*7)&gt;($S13*7-7),"X",""))),""))))))</f>
        <v/>
      </c>
      <c r="M13" s="8">
        <f>IF($U13="On hold","",IF($E13="","",IF($D13="Monthly","X",IF($D13="Bi-monthly",IF(MOD(MOD(7-MONTH($E13),12),2)=0,"X",""),IF($D13="Quarterly",IF(MOD(MOD(7-MONTH($E13),12),3)=0,"X",""),IF($D13="Custom-weeks",IF($S13="","",IF(MOD((EDATE(DATE(YEAR($E13),MONTH($E13),1),MOD(7-MONTH($E13),12))-DATE(YEAR($E13),MONTH($E13),1)),$S13*7)&lt;7,"X",IF(MOD((EDATE(DATE(YEAR($E13),MONTH($E13),1),MOD(7-MONTH($E13),12))-DATE(YEAR($E13),MONTH($E13),1)),$S13*7)&gt;($S13*7-7),"X",""))),""))))))</f>
        <v/>
      </c>
      <c r="N13" s="8">
        <f>IF($U13="On hold","",IF($E13="","",IF($D13="Monthly","X",IF($D13="Bi-monthly",IF(MOD(MOD(8-MONTH($E13),12),2)=0,"X",""),IF($D13="Quarterly",IF(MOD(MOD(8-MONTH($E13),12),3)=0,"X",""),IF($D13="Custom-weeks",IF($S13="","",IF(MOD((EDATE(DATE(YEAR($E13),MONTH($E13),1),MOD(8-MONTH($E13),12))-DATE(YEAR($E13),MONTH($E13),1)),$S13*7)&lt;7,"X",IF(MOD((EDATE(DATE(YEAR($E13),MONTH($E13),1),MOD(8-MONTH($E13),12))-DATE(YEAR($E13),MONTH($E13),1)),$S13*7)&gt;($S13*7-7),"X",""))),""))))))</f>
        <v/>
      </c>
      <c r="O13" s="8">
        <f>IF($U13="On hold","",IF($E13="","",IF($D13="Monthly","X",IF($D13="Bi-monthly",IF(MOD(MOD(9-MONTH($E13),12),2)=0,"X",""),IF($D13="Quarterly",IF(MOD(MOD(9-MONTH($E13),12),3)=0,"X",""),IF($D13="Custom-weeks",IF($S13="","",IF(MOD((EDATE(DATE(YEAR($E13),MONTH($E13),1),MOD(9-MONTH($E13),12))-DATE(YEAR($E13),MONTH($E13),1)),$S13*7)&lt;7,"X",IF(MOD((EDATE(DATE(YEAR($E13),MONTH($E13),1),MOD(9-MONTH($E13),12))-DATE(YEAR($E13),MONTH($E13),1)),$S13*7)&gt;($S13*7-7),"X",""))),""))))))</f>
        <v/>
      </c>
      <c r="P13" s="8">
        <f>IF($U13="On hold","",IF($E13="","",IF($D13="Monthly","X",IF($D13="Bi-monthly",IF(MOD(MOD(10-MONTH($E13),12),2)=0,"X",""),IF($D13="Quarterly",IF(MOD(MOD(10-MONTH($E13),12),3)=0,"X",""),IF($D13="Custom-weeks",IF($S13="","",IF(MOD((EDATE(DATE(YEAR($E13),MONTH($E13),1),MOD(10-MONTH($E13),12))-DATE(YEAR($E13),MONTH($E13),1)),$S13*7)&lt;7,"X",IF(MOD((EDATE(DATE(YEAR($E13),MONTH($E13),1),MOD(10-MONTH($E13),12))-DATE(YEAR($E13),MONTH($E13),1)),$S13*7)&gt;($S13*7-7),"X",""))),""))))))</f>
        <v/>
      </c>
      <c r="Q13" s="8">
        <f>IF($U13="On hold","",IF($E13="","",IF($D13="Monthly","X",IF($D13="Bi-monthly",IF(MOD(MOD(11-MONTH($E13),12),2)=0,"X",""),IF($D13="Quarterly",IF(MOD(MOD(11-MONTH($E13),12),3)=0,"X",""),IF($D13="Custom-weeks",IF($S13="","",IF(MOD((EDATE(DATE(YEAR($E13),MONTH($E13),1),MOD(11-MONTH($E13),12))-DATE(YEAR($E13),MONTH($E13),1)),$S13*7)&lt;7,"X",IF(MOD((EDATE(DATE(YEAR($E13),MONTH($E13),1),MOD(11-MONTH($E13),12))-DATE(YEAR($E13),MONTH($E13),1)),$S13*7)&gt;($S13*7-7),"X",""))),""))))))</f>
        <v/>
      </c>
      <c r="R13" s="8">
        <f>IF($U13="On hold","",IF($E13="","",IF($D13="Monthly","X",IF($D13="Bi-monthly",IF(MOD(MOD(12-MONTH($E13),12),2)=0,"X",""),IF($D13="Quarterly",IF(MOD(MOD(12-MONTH($E13),12),3)=0,"X",""),IF($D13="Custom-weeks",IF($S13="","",IF(MOD((EDATE(DATE(YEAR($E13),MONTH($E13),1),MOD(12-MONTH($E13),12))-DATE(YEAR($E13),MONTH($E13),1)),$S13*7)&lt;7,"X",IF(MOD((EDATE(DATE(YEAR($E13),MONTH($E13),1),MOD(12-MONTH($E13),12))-DATE(YEAR($E13),MONTH($E13),1)),$S13*7)&gt;($S13*7-7),"X",""))),""))))))</f>
        <v/>
      </c>
      <c r="S13" s="9" t="n"/>
      <c r="T13" s="5" t="n"/>
      <c r="U13" s="9" t="inlineStr">
        <is>
          <t>Active</t>
        </is>
      </c>
    </row>
    <row r="14">
      <c r="A14" s="5" t="n"/>
      <c r="B14" s="5" t="n"/>
      <c r="C14" s="5" t="n"/>
      <c r="D14" s="5" t="n"/>
      <c r="E14" s="6" t="n"/>
      <c r="F14" s="7">
        <f>IF($E14="","",IF(IF($D14="Monthly",Settings!$B$4,IF($D14="Bi-monthly",Settings!$B$5,IF($D14="Quarterly",Settings!$B$6,IF($D14="Custom-weeks",$S14,""))))="","",$E14+(IF($D14="Monthly",Settings!$B$4,IF($D14="Bi-monthly",Settings!$B$5,IF($D14="Quarterly",Settings!$B$6,IF($D14="Custom-weeks",$S14,"")))))*7))</f>
        <v/>
      </c>
      <c r="G14" s="8">
        <f>IF($U14="On hold","",IF($E14="","",IF($D14="Monthly","X",IF($D14="Bi-monthly",IF(MOD(MOD(1-MONTH($E14),12),2)=0,"X",""),IF($D14="Quarterly",IF(MOD(MOD(1-MONTH($E14),12),3)=0,"X",""),IF($D14="Custom-weeks",IF($S14="","",IF(MOD((EDATE(DATE(YEAR($E14),MONTH($E14),1),MOD(1-MONTH($E14),12))-DATE(YEAR($E14),MONTH($E14),1)),$S14*7)&lt;7,"X",IF(MOD((EDATE(DATE(YEAR($E14),MONTH($E14),1),MOD(1-MONTH($E14),12))-DATE(YEAR($E14),MONTH($E14),1)),$S14*7)&gt;($S14*7-7),"X",""))),""))))))</f>
        <v/>
      </c>
      <c r="H14" s="8">
        <f>IF($U14="On hold","",IF($E14="","",IF($D14="Monthly","X",IF($D14="Bi-monthly",IF(MOD(MOD(2-MONTH($E14),12),2)=0,"X",""),IF($D14="Quarterly",IF(MOD(MOD(2-MONTH($E14),12),3)=0,"X",""),IF($D14="Custom-weeks",IF($S14="","",IF(MOD((EDATE(DATE(YEAR($E14),MONTH($E14),1),MOD(2-MONTH($E14),12))-DATE(YEAR($E14),MONTH($E14),1)),$S14*7)&lt;7,"X",IF(MOD((EDATE(DATE(YEAR($E14),MONTH($E14),1),MOD(2-MONTH($E14),12))-DATE(YEAR($E14),MONTH($E14),1)),$S14*7)&gt;($S14*7-7),"X",""))),""))))))</f>
        <v/>
      </c>
      <c r="I14" s="8">
        <f>IF($U14="On hold","",IF($E14="","",IF($D14="Monthly","X",IF($D14="Bi-monthly",IF(MOD(MOD(3-MONTH($E14),12),2)=0,"X",""),IF($D14="Quarterly",IF(MOD(MOD(3-MONTH($E14),12),3)=0,"X",""),IF($D14="Custom-weeks",IF($S14="","",IF(MOD((EDATE(DATE(YEAR($E14),MONTH($E14),1),MOD(3-MONTH($E14),12))-DATE(YEAR($E14),MONTH($E14),1)),$S14*7)&lt;7,"X",IF(MOD((EDATE(DATE(YEAR($E14),MONTH($E14),1),MOD(3-MONTH($E14),12))-DATE(YEAR($E14),MONTH($E14),1)),$S14*7)&gt;($S14*7-7),"X",""))),""))))))</f>
        <v/>
      </c>
      <c r="J14" s="8">
        <f>IF($U14="On hold","",IF($E14="","",IF($D14="Monthly","X",IF($D14="Bi-monthly",IF(MOD(MOD(4-MONTH($E14),12),2)=0,"X",""),IF($D14="Quarterly",IF(MOD(MOD(4-MONTH($E14),12),3)=0,"X",""),IF($D14="Custom-weeks",IF($S14="","",IF(MOD((EDATE(DATE(YEAR($E14),MONTH($E14),1),MOD(4-MONTH($E14),12))-DATE(YEAR($E14),MONTH($E14),1)),$S14*7)&lt;7,"X",IF(MOD((EDATE(DATE(YEAR($E14),MONTH($E14),1),MOD(4-MONTH($E14),12))-DATE(YEAR($E14),MONTH($E14),1)),$S14*7)&gt;($S14*7-7),"X",""))),""))))))</f>
        <v/>
      </c>
      <c r="K14" s="8">
        <f>IF($U14="On hold","",IF($E14="","",IF($D14="Monthly","X",IF($D14="Bi-monthly",IF(MOD(MOD(5-MONTH($E14),12),2)=0,"X",""),IF($D14="Quarterly",IF(MOD(MOD(5-MONTH($E14),12),3)=0,"X",""),IF($D14="Custom-weeks",IF($S14="","",IF(MOD((EDATE(DATE(YEAR($E14),MONTH($E14),1),MOD(5-MONTH($E14),12))-DATE(YEAR($E14),MONTH($E14),1)),$S14*7)&lt;7,"X",IF(MOD((EDATE(DATE(YEAR($E14),MONTH($E14),1),MOD(5-MONTH($E14),12))-DATE(YEAR($E14),MONTH($E14),1)),$S14*7)&gt;($S14*7-7),"X",""))),""))))))</f>
        <v/>
      </c>
      <c r="L14" s="8">
        <f>IF($U14="On hold","",IF($E14="","",IF($D14="Monthly","X",IF($D14="Bi-monthly",IF(MOD(MOD(6-MONTH($E14),12),2)=0,"X",""),IF($D14="Quarterly",IF(MOD(MOD(6-MONTH($E14),12),3)=0,"X",""),IF($D14="Custom-weeks",IF($S14="","",IF(MOD((EDATE(DATE(YEAR($E14),MONTH($E14),1),MOD(6-MONTH($E14),12))-DATE(YEAR($E14),MONTH($E14),1)),$S14*7)&lt;7,"X",IF(MOD((EDATE(DATE(YEAR($E14),MONTH($E14),1),MOD(6-MONTH($E14),12))-DATE(YEAR($E14),MONTH($E14),1)),$S14*7)&gt;($S14*7-7),"X",""))),""))))))</f>
        <v/>
      </c>
      <c r="M14" s="8">
        <f>IF($U14="On hold","",IF($E14="","",IF($D14="Monthly","X",IF($D14="Bi-monthly",IF(MOD(MOD(7-MONTH($E14),12),2)=0,"X",""),IF($D14="Quarterly",IF(MOD(MOD(7-MONTH($E14),12),3)=0,"X",""),IF($D14="Custom-weeks",IF($S14="","",IF(MOD((EDATE(DATE(YEAR($E14),MONTH($E14),1),MOD(7-MONTH($E14),12))-DATE(YEAR($E14),MONTH($E14),1)),$S14*7)&lt;7,"X",IF(MOD((EDATE(DATE(YEAR($E14),MONTH($E14),1),MOD(7-MONTH($E14),12))-DATE(YEAR($E14),MONTH($E14),1)),$S14*7)&gt;($S14*7-7),"X",""))),""))))))</f>
        <v/>
      </c>
      <c r="N14" s="8">
        <f>IF($U14="On hold","",IF($E14="","",IF($D14="Monthly","X",IF($D14="Bi-monthly",IF(MOD(MOD(8-MONTH($E14),12),2)=0,"X",""),IF($D14="Quarterly",IF(MOD(MOD(8-MONTH($E14),12),3)=0,"X",""),IF($D14="Custom-weeks",IF($S14="","",IF(MOD((EDATE(DATE(YEAR($E14),MONTH($E14),1),MOD(8-MONTH($E14),12))-DATE(YEAR($E14),MONTH($E14),1)),$S14*7)&lt;7,"X",IF(MOD((EDATE(DATE(YEAR($E14),MONTH($E14),1),MOD(8-MONTH($E14),12))-DATE(YEAR($E14),MONTH($E14),1)),$S14*7)&gt;($S14*7-7),"X",""))),""))))))</f>
        <v/>
      </c>
      <c r="O14" s="8">
        <f>IF($U14="On hold","",IF($E14="","",IF($D14="Monthly","X",IF($D14="Bi-monthly",IF(MOD(MOD(9-MONTH($E14),12),2)=0,"X",""),IF($D14="Quarterly",IF(MOD(MOD(9-MONTH($E14),12),3)=0,"X",""),IF($D14="Custom-weeks",IF($S14="","",IF(MOD((EDATE(DATE(YEAR($E14),MONTH($E14),1),MOD(9-MONTH($E14),12))-DATE(YEAR($E14),MONTH($E14),1)),$S14*7)&lt;7,"X",IF(MOD((EDATE(DATE(YEAR($E14),MONTH($E14),1),MOD(9-MONTH($E14),12))-DATE(YEAR($E14),MONTH($E14),1)),$S14*7)&gt;($S14*7-7),"X",""))),""))))))</f>
        <v/>
      </c>
      <c r="P14" s="8">
        <f>IF($U14="On hold","",IF($E14="","",IF($D14="Monthly","X",IF($D14="Bi-monthly",IF(MOD(MOD(10-MONTH($E14),12),2)=0,"X",""),IF($D14="Quarterly",IF(MOD(MOD(10-MONTH($E14),12),3)=0,"X",""),IF($D14="Custom-weeks",IF($S14="","",IF(MOD((EDATE(DATE(YEAR($E14),MONTH($E14),1),MOD(10-MONTH($E14),12))-DATE(YEAR($E14),MONTH($E14),1)),$S14*7)&lt;7,"X",IF(MOD((EDATE(DATE(YEAR($E14),MONTH($E14),1),MOD(10-MONTH($E14),12))-DATE(YEAR($E14),MONTH($E14),1)),$S14*7)&gt;($S14*7-7),"X",""))),""))))))</f>
        <v/>
      </c>
      <c r="Q14" s="8">
        <f>IF($U14="On hold","",IF($E14="","",IF($D14="Monthly","X",IF($D14="Bi-monthly",IF(MOD(MOD(11-MONTH($E14),12),2)=0,"X",""),IF($D14="Quarterly",IF(MOD(MOD(11-MONTH($E14),12),3)=0,"X",""),IF($D14="Custom-weeks",IF($S14="","",IF(MOD((EDATE(DATE(YEAR($E14),MONTH($E14),1),MOD(11-MONTH($E14),12))-DATE(YEAR($E14),MONTH($E14),1)),$S14*7)&lt;7,"X",IF(MOD((EDATE(DATE(YEAR($E14),MONTH($E14),1),MOD(11-MONTH($E14),12))-DATE(YEAR($E14),MONTH($E14),1)),$S14*7)&gt;($S14*7-7),"X",""))),""))))))</f>
        <v/>
      </c>
      <c r="R14" s="8">
        <f>IF($U14="On hold","",IF($E14="","",IF($D14="Monthly","X",IF($D14="Bi-monthly",IF(MOD(MOD(12-MONTH($E14),12),2)=0,"X",""),IF($D14="Quarterly",IF(MOD(MOD(12-MONTH($E14),12),3)=0,"X",""),IF($D14="Custom-weeks",IF($S14="","",IF(MOD((EDATE(DATE(YEAR($E14),MONTH($E14),1),MOD(12-MONTH($E14),12))-DATE(YEAR($E14),MONTH($E14),1)),$S14*7)&lt;7,"X",IF(MOD((EDATE(DATE(YEAR($E14),MONTH($E14),1),MOD(12-MONTH($E14),12))-DATE(YEAR($E14),MONTH($E14),1)),$S14*7)&gt;($S14*7-7),"X",""))),""))))))</f>
        <v/>
      </c>
      <c r="S14" s="9" t="n"/>
      <c r="T14" s="5" t="n"/>
      <c r="U14" s="9" t="inlineStr">
        <is>
          <t>Active</t>
        </is>
      </c>
    </row>
    <row r="15">
      <c r="A15" s="5" t="n"/>
      <c r="B15" s="5" t="n"/>
      <c r="C15" s="5" t="n"/>
      <c r="D15" s="5" t="n"/>
      <c r="E15" s="6" t="n"/>
      <c r="F15" s="7">
        <f>IF($E15="","",IF(IF($D15="Monthly",Settings!$B$4,IF($D15="Bi-monthly",Settings!$B$5,IF($D15="Quarterly",Settings!$B$6,IF($D15="Custom-weeks",$S15,""))))="","",$E15+(IF($D15="Monthly",Settings!$B$4,IF($D15="Bi-monthly",Settings!$B$5,IF($D15="Quarterly",Settings!$B$6,IF($D15="Custom-weeks",$S15,"")))))*7))</f>
        <v/>
      </c>
      <c r="G15" s="8">
        <f>IF($U15="On hold","",IF($E15="","",IF($D15="Monthly","X",IF($D15="Bi-monthly",IF(MOD(MOD(1-MONTH($E15),12),2)=0,"X",""),IF($D15="Quarterly",IF(MOD(MOD(1-MONTH($E15),12),3)=0,"X",""),IF($D15="Custom-weeks",IF($S15="","",IF(MOD((EDATE(DATE(YEAR($E15),MONTH($E15),1),MOD(1-MONTH($E15),12))-DATE(YEAR($E15),MONTH($E15),1)),$S15*7)&lt;7,"X",IF(MOD((EDATE(DATE(YEAR($E15),MONTH($E15),1),MOD(1-MONTH($E15),12))-DATE(YEAR($E15),MONTH($E15),1)),$S15*7)&gt;($S15*7-7),"X",""))),""))))))</f>
        <v/>
      </c>
      <c r="H15" s="8">
        <f>IF($U15="On hold","",IF($E15="","",IF($D15="Monthly","X",IF($D15="Bi-monthly",IF(MOD(MOD(2-MONTH($E15),12),2)=0,"X",""),IF($D15="Quarterly",IF(MOD(MOD(2-MONTH($E15),12),3)=0,"X",""),IF($D15="Custom-weeks",IF($S15="","",IF(MOD((EDATE(DATE(YEAR($E15),MONTH($E15),1),MOD(2-MONTH($E15),12))-DATE(YEAR($E15),MONTH($E15),1)),$S15*7)&lt;7,"X",IF(MOD((EDATE(DATE(YEAR($E15),MONTH($E15),1),MOD(2-MONTH($E15),12))-DATE(YEAR($E15),MONTH($E15),1)),$S15*7)&gt;($S15*7-7),"X",""))),""))))))</f>
        <v/>
      </c>
      <c r="I15" s="8">
        <f>IF($U15="On hold","",IF($E15="","",IF($D15="Monthly","X",IF($D15="Bi-monthly",IF(MOD(MOD(3-MONTH($E15),12),2)=0,"X",""),IF($D15="Quarterly",IF(MOD(MOD(3-MONTH($E15),12),3)=0,"X",""),IF($D15="Custom-weeks",IF($S15="","",IF(MOD((EDATE(DATE(YEAR($E15),MONTH($E15),1),MOD(3-MONTH($E15),12))-DATE(YEAR($E15),MONTH($E15),1)),$S15*7)&lt;7,"X",IF(MOD((EDATE(DATE(YEAR($E15),MONTH($E15),1),MOD(3-MONTH($E15),12))-DATE(YEAR($E15),MONTH($E15),1)),$S15*7)&gt;($S15*7-7),"X",""))),""))))))</f>
        <v/>
      </c>
      <c r="J15" s="8">
        <f>IF($U15="On hold","",IF($E15="","",IF($D15="Monthly","X",IF($D15="Bi-monthly",IF(MOD(MOD(4-MONTH($E15),12),2)=0,"X",""),IF($D15="Quarterly",IF(MOD(MOD(4-MONTH($E15),12),3)=0,"X",""),IF($D15="Custom-weeks",IF($S15="","",IF(MOD((EDATE(DATE(YEAR($E15),MONTH($E15),1),MOD(4-MONTH($E15),12))-DATE(YEAR($E15),MONTH($E15),1)),$S15*7)&lt;7,"X",IF(MOD((EDATE(DATE(YEAR($E15),MONTH($E15),1),MOD(4-MONTH($E15),12))-DATE(YEAR($E15),MONTH($E15),1)),$S15*7)&gt;($S15*7-7),"X",""))),""))))))</f>
        <v/>
      </c>
      <c r="K15" s="8">
        <f>IF($U15="On hold","",IF($E15="","",IF($D15="Monthly","X",IF($D15="Bi-monthly",IF(MOD(MOD(5-MONTH($E15),12),2)=0,"X",""),IF($D15="Quarterly",IF(MOD(MOD(5-MONTH($E15),12),3)=0,"X",""),IF($D15="Custom-weeks",IF($S15="","",IF(MOD((EDATE(DATE(YEAR($E15),MONTH($E15),1),MOD(5-MONTH($E15),12))-DATE(YEAR($E15),MONTH($E15),1)),$S15*7)&lt;7,"X",IF(MOD((EDATE(DATE(YEAR($E15),MONTH($E15),1),MOD(5-MONTH($E15),12))-DATE(YEAR($E15),MONTH($E15),1)),$S15*7)&gt;($S15*7-7),"X",""))),""))))))</f>
        <v/>
      </c>
      <c r="L15" s="8">
        <f>IF($U15="On hold","",IF($E15="","",IF($D15="Monthly","X",IF($D15="Bi-monthly",IF(MOD(MOD(6-MONTH($E15),12),2)=0,"X",""),IF($D15="Quarterly",IF(MOD(MOD(6-MONTH($E15),12),3)=0,"X",""),IF($D15="Custom-weeks",IF($S15="","",IF(MOD((EDATE(DATE(YEAR($E15),MONTH($E15),1),MOD(6-MONTH($E15),12))-DATE(YEAR($E15),MONTH($E15),1)),$S15*7)&lt;7,"X",IF(MOD((EDATE(DATE(YEAR($E15),MONTH($E15),1),MOD(6-MONTH($E15),12))-DATE(YEAR($E15),MONTH($E15),1)),$S15*7)&gt;($S15*7-7),"X",""))),""))))))</f>
        <v/>
      </c>
      <c r="M15" s="8">
        <f>IF($U15="On hold","",IF($E15="","",IF($D15="Monthly","X",IF($D15="Bi-monthly",IF(MOD(MOD(7-MONTH($E15),12),2)=0,"X",""),IF($D15="Quarterly",IF(MOD(MOD(7-MONTH($E15),12),3)=0,"X",""),IF($D15="Custom-weeks",IF($S15="","",IF(MOD((EDATE(DATE(YEAR($E15),MONTH($E15),1),MOD(7-MONTH($E15),12))-DATE(YEAR($E15),MONTH($E15),1)),$S15*7)&lt;7,"X",IF(MOD((EDATE(DATE(YEAR($E15),MONTH($E15),1),MOD(7-MONTH($E15),12))-DATE(YEAR($E15),MONTH($E15),1)),$S15*7)&gt;($S15*7-7),"X",""))),""))))))</f>
        <v/>
      </c>
      <c r="N15" s="8">
        <f>IF($U15="On hold","",IF($E15="","",IF($D15="Monthly","X",IF($D15="Bi-monthly",IF(MOD(MOD(8-MONTH($E15),12),2)=0,"X",""),IF($D15="Quarterly",IF(MOD(MOD(8-MONTH($E15),12),3)=0,"X",""),IF($D15="Custom-weeks",IF($S15="","",IF(MOD((EDATE(DATE(YEAR($E15),MONTH($E15),1),MOD(8-MONTH($E15),12))-DATE(YEAR($E15),MONTH($E15),1)),$S15*7)&lt;7,"X",IF(MOD((EDATE(DATE(YEAR($E15),MONTH($E15),1),MOD(8-MONTH($E15),12))-DATE(YEAR($E15),MONTH($E15),1)),$S15*7)&gt;($S15*7-7),"X",""))),""))))))</f>
        <v/>
      </c>
      <c r="O15" s="8">
        <f>IF($U15="On hold","",IF($E15="","",IF($D15="Monthly","X",IF($D15="Bi-monthly",IF(MOD(MOD(9-MONTH($E15),12),2)=0,"X",""),IF($D15="Quarterly",IF(MOD(MOD(9-MONTH($E15),12),3)=0,"X",""),IF($D15="Custom-weeks",IF($S15="","",IF(MOD((EDATE(DATE(YEAR($E15),MONTH($E15),1),MOD(9-MONTH($E15),12))-DATE(YEAR($E15),MONTH($E15),1)),$S15*7)&lt;7,"X",IF(MOD((EDATE(DATE(YEAR($E15),MONTH($E15),1),MOD(9-MONTH($E15),12))-DATE(YEAR($E15),MONTH($E15),1)),$S15*7)&gt;($S15*7-7),"X",""))),""))))))</f>
        <v/>
      </c>
      <c r="P15" s="8">
        <f>IF($U15="On hold","",IF($E15="","",IF($D15="Monthly","X",IF($D15="Bi-monthly",IF(MOD(MOD(10-MONTH($E15),12),2)=0,"X",""),IF($D15="Quarterly",IF(MOD(MOD(10-MONTH($E15),12),3)=0,"X",""),IF($D15="Custom-weeks",IF($S15="","",IF(MOD((EDATE(DATE(YEAR($E15),MONTH($E15),1),MOD(10-MONTH($E15),12))-DATE(YEAR($E15),MONTH($E15),1)),$S15*7)&lt;7,"X",IF(MOD((EDATE(DATE(YEAR($E15),MONTH($E15),1),MOD(10-MONTH($E15),12))-DATE(YEAR($E15),MONTH($E15),1)),$S15*7)&gt;($S15*7-7),"X",""))),""))))))</f>
        <v/>
      </c>
      <c r="Q15" s="8">
        <f>IF($U15="On hold","",IF($E15="","",IF($D15="Monthly","X",IF($D15="Bi-monthly",IF(MOD(MOD(11-MONTH($E15),12),2)=0,"X",""),IF($D15="Quarterly",IF(MOD(MOD(11-MONTH($E15),12),3)=0,"X",""),IF($D15="Custom-weeks",IF($S15="","",IF(MOD((EDATE(DATE(YEAR($E15),MONTH($E15),1),MOD(11-MONTH($E15),12))-DATE(YEAR($E15),MONTH($E15),1)),$S15*7)&lt;7,"X",IF(MOD((EDATE(DATE(YEAR($E15),MONTH($E15),1),MOD(11-MONTH($E15),12))-DATE(YEAR($E15),MONTH($E15),1)),$S15*7)&gt;($S15*7-7),"X",""))),""))))))</f>
        <v/>
      </c>
      <c r="R15" s="8">
        <f>IF($U15="On hold","",IF($E15="","",IF($D15="Monthly","X",IF($D15="Bi-monthly",IF(MOD(MOD(12-MONTH($E15),12),2)=0,"X",""),IF($D15="Quarterly",IF(MOD(MOD(12-MONTH($E15),12),3)=0,"X",""),IF($D15="Custom-weeks",IF($S15="","",IF(MOD((EDATE(DATE(YEAR($E15),MONTH($E15),1),MOD(12-MONTH($E15),12))-DATE(YEAR($E15),MONTH($E15),1)),$S15*7)&lt;7,"X",IF(MOD((EDATE(DATE(YEAR($E15),MONTH($E15),1),MOD(12-MONTH($E15),12))-DATE(YEAR($E15),MONTH($E15),1)),$S15*7)&gt;($S15*7-7),"X",""))),""))))))</f>
        <v/>
      </c>
      <c r="S15" s="9" t="n"/>
      <c r="T15" s="5" t="n"/>
      <c r="U15" s="9" t="inlineStr">
        <is>
          <t>Active</t>
        </is>
      </c>
    </row>
    <row r="16">
      <c r="A16" s="5" t="n"/>
      <c r="B16" s="5" t="n"/>
      <c r="C16" s="5" t="n"/>
      <c r="D16" s="5" t="n"/>
      <c r="E16" s="6" t="n"/>
      <c r="F16" s="7">
        <f>IF($E16="","",IF(IF($D16="Monthly",Settings!$B$4,IF($D16="Bi-monthly",Settings!$B$5,IF($D16="Quarterly",Settings!$B$6,IF($D16="Custom-weeks",$S16,""))))="","",$E16+(IF($D16="Monthly",Settings!$B$4,IF($D16="Bi-monthly",Settings!$B$5,IF($D16="Quarterly",Settings!$B$6,IF($D16="Custom-weeks",$S16,"")))))*7))</f>
        <v/>
      </c>
      <c r="G16" s="8">
        <f>IF($U16="On hold","",IF($E16="","",IF($D16="Monthly","X",IF($D16="Bi-monthly",IF(MOD(MOD(1-MONTH($E16),12),2)=0,"X",""),IF($D16="Quarterly",IF(MOD(MOD(1-MONTH($E16),12),3)=0,"X",""),IF($D16="Custom-weeks",IF($S16="","",IF(MOD((EDATE(DATE(YEAR($E16),MONTH($E16),1),MOD(1-MONTH($E16),12))-DATE(YEAR($E16),MONTH($E16),1)),$S16*7)&lt;7,"X",IF(MOD((EDATE(DATE(YEAR($E16),MONTH($E16),1),MOD(1-MONTH($E16),12))-DATE(YEAR($E16),MONTH($E16),1)),$S16*7)&gt;($S16*7-7),"X",""))),""))))))</f>
        <v/>
      </c>
      <c r="H16" s="8">
        <f>IF($U16="On hold","",IF($E16="","",IF($D16="Monthly","X",IF($D16="Bi-monthly",IF(MOD(MOD(2-MONTH($E16),12),2)=0,"X",""),IF($D16="Quarterly",IF(MOD(MOD(2-MONTH($E16),12),3)=0,"X",""),IF($D16="Custom-weeks",IF($S16="","",IF(MOD((EDATE(DATE(YEAR($E16),MONTH($E16),1),MOD(2-MONTH($E16),12))-DATE(YEAR($E16),MONTH($E16),1)),$S16*7)&lt;7,"X",IF(MOD((EDATE(DATE(YEAR($E16),MONTH($E16),1),MOD(2-MONTH($E16),12))-DATE(YEAR($E16),MONTH($E16),1)),$S16*7)&gt;($S16*7-7),"X",""))),""))))))</f>
        <v/>
      </c>
      <c r="I16" s="8">
        <f>IF($U16="On hold","",IF($E16="","",IF($D16="Monthly","X",IF($D16="Bi-monthly",IF(MOD(MOD(3-MONTH($E16),12),2)=0,"X",""),IF($D16="Quarterly",IF(MOD(MOD(3-MONTH($E16),12),3)=0,"X",""),IF($D16="Custom-weeks",IF($S16="","",IF(MOD((EDATE(DATE(YEAR($E16),MONTH($E16),1),MOD(3-MONTH($E16),12))-DATE(YEAR($E16),MONTH($E16),1)),$S16*7)&lt;7,"X",IF(MOD((EDATE(DATE(YEAR($E16),MONTH($E16),1),MOD(3-MONTH($E16),12))-DATE(YEAR($E16),MONTH($E16),1)),$S16*7)&gt;($S16*7-7),"X",""))),""))))))</f>
        <v/>
      </c>
      <c r="J16" s="8">
        <f>IF($U16="On hold","",IF($E16="","",IF($D16="Monthly","X",IF($D16="Bi-monthly",IF(MOD(MOD(4-MONTH($E16),12),2)=0,"X",""),IF($D16="Quarterly",IF(MOD(MOD(4-MONTH($E16),12),3)=0,"X",""),IF($D16="Custom-weeks",IF($S16="","",IF(MOD((EDATE(DATE(YEAR($E16),MONTH($E16),1),MOD(4-MONTH($E16),12))-DATE(YEAR($E16),MONTH($E16),1)),$S16*7)&lt;7,"X",IF(MOD((EDATE(DATE(YEAR($E16),MONTH($E16),1),MOD(4-MONTH($E16),12))-DATE(YEAR($E16),MONTH($E16),1)),$S16*7)&gt;($S16*7-7),"X",""))),""))))))</f>
        <v/>
      </c>
      <c r="K16" s="8">
        <f>IF($U16="On hold","",IF($E16="","",IF($D16="Monthly","X",IF($D16="Bi-monthly",IF(MOD(MOD(5-MONTH($E16),12),2)=0,"X",""),IF($D16="Quarterly",IF(MOD(MOD(5-MONTH($E16),12),3)=0,"X",""),IF($D16="Custom-weeks",IF($S16="","",IF(MOD((EDATE(DATE(YEAR($E16),MONTH($E16),1),MOD(5-MONTH($E16),12))-DATE(YEAR($E16),MONTH($E16),1)),$S16*7)&lt;7,"X",IF(MOD((EDATE(DATE(YEAR($E16),MONTH($E16),1),MOD(5-MONTH($E16),12))-DATE(YEAR($E16),MONTH($E16),1)),$S16*7)&gt;($S16*7-7),"X",""))),""))))))</f>
        <v/>
      </c>
      <c r="L16" s="8">
        <f>IF($U16="On hold","",IF($E16="","",IF($D16="Monthly","X",IF($D16="Bi-monthly",IF(MOD(MOD(6-MONTH($E16),12),2)=0,"X",""),IF($D16="Quarterly",IF(MOD(MOD(6-MONTH($E16),12),3)=0,"X",""),IF($D16="Custom-weeks",IF($S16="","",IF(MOD((EDATE(DATE(YEAR($E16),MONTH($E16),1),MOD(6-MONTH($E16),12))-DATE(YEAR($E16),MONTH($E16),1)),$S16*7)&lt;7,"X",IF(MOD((EDATE(DATE(YEAR($E16),MONTH($E16),1),MOD(6-MONTH($E16),12))-DATE(YEAR($E16),MONTH($E16),1)),$S16*7)&gt;($S16*7-7),"X",""))),""))))))</f>
        <v/>
      </c>
      <c r="M16" s="8">
        <f>IF($U16="On hold","",IF($E16="","",IF($D16="Monthly","X",IF($D16="Bi-monthly",IF(MOD(MOD(7-MONTH($E16),12),2)=0,"X",""),IF($D16="Quarterly",IF(MOD(MOD(7-MONTH($E16),12),3)=0,"X",""),IF($D16="Custom-weeks",IF($S16="","",IF(MOD((EDATE(DATE(YEAR($E16),MONTH($E16),1),MOD(7-MONTH($E16),12))-DATE(YEAR($E16),MONTH($E16),1)),$S16*7)&lt;7,"X",IF(MOD((EDATE(DATE(YEAR($E16),MONTH($E16),1),MOD(7-MONTH($E16),12))-DATE(YEAR($E16),MONTH($E16),1)),$S16*7)&gt;($S16*7-7),"X",""))),""))))))</f>
        <v/>
      </c>
      <c r="N16" s="8">
        <f>IF($U16="On hold","",IF($E16="","",IF($D16="Monthly","X",IF($D16="Bi-monthly",IF(MOD(MOD(8-MONTH($E16),12),2)=0,"X",""),IF($D16="Quarterly",IF(MOD(MOD(8-MONTH($E16),12),3)=0,"X",""),IF($D16="Custom-weeks",IF($S16="","",IF(MOD((EDATE(DATE(YEAR($E16),MONTH($E16),1),MOD(8-MONTH($E16),12))-DATE(YEAR($E16),MONTH($E16),1)),$S16*7)&lt;7,"X",IF(MOD((EDATE(DATE(YEAR($E16),MONTH($E16),1),MOD(8-MONTH($E16),12))-DATE(YEAR($E16),MONTH($E16),1)),$S16*7)&gt;($S16*7-7),"X",""))),""))))))</f>
        <v/>
      </c>
      <c r="O16" s="8">
        <f>IF($U16="On hold","",IF($E16="","",IF($D16="Monthly","X",IF($D16="Bi-monthly",IF(MOD(MOD(9-MONTH($E16),12),2)=0,"X",""),IF($D16="Quarterly",IF(MOD(MOD(9-MONTH($E16),12),3)=0,"X",""),IF($D16="Custom-weeks",IF($S16="","",IF(MOD((EDATE(DATE(YEAR($E16),MONTH($E16),1),MOD(9-MONTH($E16),12))-DATE(YEAR($E16),MONTH($E16),1)),$S16*7)&lt;7,"X",IF(MOD((EDATE(DATE(YEAR($E16),MONTH($E16),1),MOD(9-MONTH($E16),12))-DATE(YEAR($E16),MONTH($E16),1)),$S16*7)&gt;($S16*7-7),"X",""))),""))))))</f>
        <v/>
      </c>
      <c r="P16" s="8">
        <f>IF($U16="On hold","",IF($E16="","",IF($D16="Monthly","X",IF($D16="Bi-monthly",IF(MOD(MOD(10-MONTH($E16),12),2)=0,"X",""),IF($D16="Quarterly",IF(MOD(MOD(10-MONTH($E16),12),3)=0,"X",""),IF($D16="Custom-weeks",IF($S16="","",IF(MOD((EDATE(DATE(YEAR($E16),MONTH($E16),1),MOD(10-MONTH($E16),12))-DATE(YEAR($E16),MONTH($E16),1)),$S16*7)&lt;7,"X",IF(MOD((EDATE(DATE(YEAR($E16),MONTH($E16),1),MOD(10-MONTH($E16),12))-DATE(YEAR($E16),MONTH($E16),1)),$S16*7)&gt;($S16*7-7),"X",""))),""))))))</f>
        <v/>
      </c>
      <c r="Q16" s="8">
        <f>IF($U16="On hold","",IF($E16="","",IF($D16="Monthly","X",IF($D16="Bi-monthly",IF(MOD(MOD(11-MONTH($E16),12),2)=0,"X",""),IF($D16="Quarterly",IF(MOD(MOD(11-MONTH($E16),12),3)=0,"X",""),IF($D16="Custom-weeks",IF($S16="","",IF(MOD((EDATE(DATE(YEAR($E16),MONTH($E16),1),MOD(11-MONTH($E16),12))-DATE(YEAR($E16),MONTH($E16),1)),$S16*7)&lt;7,"X",IF(MOD((EDATE(DATE(YEAR($E16),MONTH($E16),1),MOD(11-MONTH($E16),12))-DATE(YEAR($E16),MONTH($E16),1)),$S16*7)&gt;($S16*7-7),"X",""))),""))))))</f>
        <v/>
      </c>
      <c r="R16" s="8">
        <f>IF($U16="On hold","",IF($E16="","",IF($D16="Monthly","X",IF($D16="Bi-monthly",IF(MOD(MOD(12-MONTH($E16),12),2)=0,"X",""),IF($D16="Quarterly",IF(MOD(MOD(12-MONTH($E16),12),3)=0,"X",""),IF($D16="Custom-weeks",IF($S16="","",IF(MOD((EDATE(DATE(YEAR($E16),MONTH($E16),1),MOD(12-MONTH($E16),12))-DATE(YEAR($E16),MONTH($E16),1)),$S16*7)&lt;7,"X",IF(MOD((EDATE(DATE(YEAR($E16),MONTH($E16),1),MOD(12-MONTH($E16),12))-DATE(YEAR($E16),MONTH($E16),1)),$S16*7)&gt;($S16*7-7),"X",""))),""))))))</f>
        <v/>
      </c>
      <c r="S16" s="9" t="n"/>
      <c r="T16" s="5" t="n"/>
      <c r="U16" s="9" t="inlineStr">
        <is>
          <t>Active</t>
        </is>
      </c>
    </row>
    <row r="17">
      <c r="A17" s="5" t="n"/>
      <c r="B17" s="5" t="n"/>
      <c r="C17" s="5" t="n"/>
      <c r="D17" s="5" t="n"/>
      <c r="E17" s="6" t="n"/>
      <c r="F17" s="7">
        <f>IF($E17="","",IF(IF($D17="Monthly",Settings!$B$4,IF($D17="Bi-monthly",Settings!$B$5,IF($D17="Quarterly",Settings!$B$6,IF($D17="Custom-weeks",$S17,""))))="","",$E17+(IF($D17="Monthly",Settings!$B$4,IF($D17="Bi-monthly",Settings!$B$5,IF($D17="Quarterly",Settings!$B$6,IF($D17="Custom-weeks",$S17,"")))))*7))</f>
        <v/>
      </c>
      <c r="G17" s="8">
        <f>IF($U17="On hold","",IF($E17="","",IF($D17="Monthly","X",IF($D17="Bi-monthly",IF(MOD(MOD(1-MONTH($E17),12),2)=0,"X",""),IF($D17="Quarterly",IF(MOD(MOD(1-MONTH($E17),12),3)=0,"X",""),IF($D17="Custom-weeks",IF($S17="","",IF(MOD((EDATE(DATE(YEAR($E17),MONTH($E17),1),MOD(1-MONTH($E17),12))-DATE(YEAR($E17),MONTH($E17),1)),$S17*7)&lt;7,"X",IF(MOD((EDATE(DATE(YEAR($E17),MONTH($E17),1),MOD(1-MONTH($E17),12))-DATE(YEAR($E17),MONTH($E17),1)),$S17*7)&gt;($S17*7-7),"X",""))),""))))))</f>
        <v/>
      </c>
      <c r="H17" s="8">
        <f>IF($U17="On hold","",IF($E17="","",IF($D17="Monthly","X",IF($D17="Bi-monthly",IF(MOD(MOD(2-MONTH($E17),12),2)=0,"X",""),IF($D17="Quarterly",IF(MOD(MOD(2-MONTH($E17),12),3)=0,"X",""),IF($D17="Custom-weeks",IF($S17="","",IF(MOD((EDATE(DATE(YEAR($E17),MONTH($E17),1),MOD(2-MONTH($E17),12))-DATE(YEAR($E17),MONTH($E17),1)),$S17*7)&lt;7,"X",IF(MOD((EDATE(DATE(YEAR($E17),MONTH($E17),1),MOD(2-MONTH($E17),12))-DATE(YEAR($E17),MONTH($E17),1)),$S17*7)&gt;($S17*7-7),"X",""))),""))))))</f>
        <v/>
      </c>
      <c r="I17" s="8">
        <f>IF($U17="On hold","",IF($E17="","",IF($D17="Monthly","X",IF($D17="Bi-monthly",IF(MOD(MOD(3-MONTH($E17),12),2)=0,"X",""),IF($D17="Quarterly",IF(MOD(MOD(3-MONTH($E17),12),3)=0,"X",""),IF($D17="Custom-weeks",IF($S17="","",IF(MOD((EDATE(DATE(YEAR($E17),MONTH($E17),1),MOD(3-MONTH($E17),12))-DATE(YEAR($E17),MONTH($E17),1)),$S17*7)&lt;7,"X",IF(MOD((EDATE(DATE(YEAR($E17),MONTH($E17),1),MOD(3-MONTH($E17),12))-DATE(YEAR($E17),MONTH($E17),1)),$S17*7)&gt;($S17*7-7),"X",""))),""))))))</f>
        <v/>
      </c>
      <c r="J17" s="8">
        <f>IF($U17="On hold","",IF($E17="","",IF($D17="Monthly","X",IF($D17="Bi-monthly",IF(MOD(MOD(4-MONTH($E17),12),2)=0,"X",""),IF($D17="Quarterly",IF(MOD(MOD(4-MONTH($E17),12),3)=0,"X",""),IF($D17="Custom-weeks",IF($S17="","",IF(MOD((EDATE(DATE(YEAR($E17),MONTH($E17),1),MOD(4-MONTH($E17),12))-DATE(YEAR($E17),MONTH($E17),1)),$S17*7)&lt;7,"X",IF(MOD((EDATE(DATE(YEAR($E17),MONTH($E17),1),MOD(4-MONTH($E17),12))-DATE(YEAR($E17),MONTH($E17),1)),$S17*7)&gt;($S17*7-7),"X",""))),""))))))</f>
        <v/>
      </c>
      <c r="K17" s="8">
        <f>IF($U17="On hold","",IF($E17="","",IF($D17="Monthly","X",IF($D17="Bi-monthly",IF(MOD(MOD(5-MONTH($E17),12),2)=0,"X",""),IF($D17="Quarterly",IF(MOD(MOD(5-MONTH($E17),12),3)=0,"X",""),IF($D17="Custom-weeks",IF($S17="","",IF(MOD((EDATE(DATE(YEAR($E17),MONTH($E17),1),MOD(5-MONTH($E17),12))-DATE(YEAR($E17),MONTH($E17),1)),$S17*7)&lt;7,"X",IF(MOD((EDATE(DATE(YEAR($E17),MONTH($E17),1),MOD(5-MONTH($E17),12))-DATE(YEAR($E17),MONTH($E17),1)),$S17*7)&gt;($S17*7-7),"X",""))),""))))))</f>
        <v/>
      </c>
      <c r="L17" s="8">
        <f>IF($U17="On hold","",IF($E17="","",IF($D17="Monthly","X",IF($D17="Bi-monthly",IF(MOD(MOD(6-MONTH($E17),12),2)=0,"X",""),IF($D17="Quarterly",IF(MOD(MOD(6-MONTH($E17),12),3)=0,"X",""),IF($D17="Custom-weeks",IF($S17="","",IF(MOD((EDATE(DATE(YEAR($E17),MONTH($E17),1),MOD(6-MONTH($E17),12))-DATE(YEAR($E17),MONTH($E17),1)),$S17*7)&lt;7,"X",IF(MOD((EDATE(DATE(YEAR($E17),MONTH($E17),1),MOD(6-MONTH($E17),12))-DATE(YEAR($E17),MONTH($E17),1)),$S17*7)&gt;($S17*7-7),"X",""))),""))))))</f>
        <v/>
      </c>
      <c r="M17" s="8">
        <f>IF($U17="On hold","",IF($E17="","",IF($D17="Monthly","X",IF($D17="Bi-monthly",IF(MOD(MOD(7-MONTH($E17),12),2)=0,"X",""),IF($D17="Quarterly",IF(MOD(MOD(7-MONTH($E17),12),3)=0,"X",""),IF($D17="Custom-weeks",IF($S17="","",IF(MOD((EDATE(DATE(YEAR($E17),MONTH($E17),1),MOD(7-MONTH($E17),12))-DATE(YEAR($E17),MONTH($E17),1)),$S17*7)&lt;7,"X",IF(MOD((EDATE(DATE(YEAR($E17),MONTH($E17),1),MOD(7-MONTH($E17),12))-DATE(YEAR($E17),MONTH($E17),1)),$S17*7)&gt;($S17*7-7),"X",""))),""))))))</f>
        <v/>
      </c>
      <c r="N17" s="8">
        <f>IF($U17="On hold","",IF($E17="","",IF($D17="Monthly","X",IF($D17="Bi-monthly",IF(MOD(MOD(8-MONTH($E17),12),2)=0,"X",""),IF($D17="Quarterly",IF(MOD(MOD(8-MONTH($E17),12),3)=0,"X",""),IF($D17="Custom-weeks",IF($S17="","",IF(MOD((EDATE(DATE(YEAR($E17),MONTH($E17),1),MOD(8-MONTH($E17),12))-DATE(YEAR($E17),MONTH($E17),1)),$S17*7)&lt;7,"X",IF(MOD((EDATE(DATE(YEAR($E17),MONTH($E17),1),MOD(8-MONTH($E17),12))-DATE(YEAR($E17),MONTH($E17),1)),$S17*7)&gt;($S17*7-7),"X",""))),""))))))</f>
        <v/>
      </c>
      <c r="O17" s="8">
        <f>IF($U17="On hold","",IF($E17="","",IF($D17="Monthly","X",IF($D17="Bi-monthly",IF(MOD(MOD(9-MONTH($E17),12),2)=0,"X",""),IF($D17="Quarterly",IF(MOD(MOD(9-MONTH($E17),12),3)=0,"X",""),IF($D17="Custom-weeks",IF($S17="","",IF(MOD((EDATE(DATE(YEAR($E17),MONTH($E17),1),MOD(9-MONTH($E17),12))-DATE(YEAR($E17),MONTH($E17),1)),$S17*7)&lt;7,"X",IF(MOD((EDATE(DATE(YEAR($E17),MONTH($E17),1),MOD(9-MONTH($E17),12))-DATE(YEAR($E17),MONTH($E17),1)),$S17*7)&gt;($S17*7-7),"X",""))),""))))))</f>
        <v/>
      </c>
      <c r="P17" s="8">
        <f>IF($U17="On hold","",IF($E17="","",IF($D17="Monthly","X",IF($D17="Bi-monthly",IF(MOD(MOD(10-MONTH($E17),12),2)=0,"X",""),IF($D17="Quarterly",IF(MOD(MOD(10-MONTH($E17),12),3)=0,"X",""),IF($D17="Custom-weeks",IF($S17="","",IF(MOD((EDATE(DATE(YEAR($E17),MONTH($E17),1),MOD(10-MONTH($E17),12))-DATE(YEAR($E17),MONTH($E17),1)),$S17*7)&lt;7,"X",IF(MOD((EDATE(DATE(YEAR($E17),MONTH($E17),1),MOD(10-MONTH($E17),12))-DATE(YEAR($E17),MONTH($E17),1)),$S17*7)&gt;($S17*7-7),"X",""))),""))))))</f>
        <v/>
      </c>
      <c r="Q17" s="8">
        <f>IF($U17="On hold","",IF($E17="","",IF($D17="Monthly","X",IF($D17="Bi-monthly",IF(MOD(MOD(11-MONTH($E17),12),2)=0,"X",""),IF($D17="Quarterly",IF(MOD(MOD(11-MONTH($E17),12),3)=0,"X",""),IF($D17="Custom-weeks",IF($S17="","",IF(MOD((EDATE(DATE(YEAR($E17),MONTH($E17),1),MOD(11-MONTH($E17),12))-DATE(YEAR($E17),MONTH($E17),1)),$S17*7)&lt;7,"X",IF(MOD((EDATE(DATE(YEAR($E17),MONTH($E17),1),MOD(11-MONTH($E17),12))-DATE(YEAR($E17),MONTH($E17),1)),$S17*7)&gt;($S17*7-7),"X",""))),""))))))</f>
        <v/>
      </c>
      <c r="R17" s="8">
        <f>IF($U17="On hold","",IF($E17="","",IF($D17="Monthly","X",IF($D17="Bi-monthly",IF(MOD(MOD(12-MONTH($E17),12),2)=0,"X",""),IF($D17="Quarterly",IF(MOD(MOD(12-MONTH($E17),12),3)=0,"X",""),IF($D17="Custom-weeks",IF($S17="","",IF(MOD((EDATE(DATE(YEAR($E17),MONTH($E17),1),MOD(12-MONTH($E17),12))-DATE(YEAR($E17),MONTH($E17),1)),$S17*7)&lt;7,"X",IF(MOD((EDATE(DATE(YEAR($E17),MONTH($E17),1),MOD(12-MONTH($E17),12))-DATE(YEAR($E17),MONTH($E17),1)),$S17*7)&gt;($S17*7-7),"X",""))),""))))))</f>
        <v/>
      </c>
      <c r="S17" s="9" t="n"/>
      <c r="T17" s="5" t="n"/>
      <c r="U17" s="9" t="inlineStr">
        <is>
          <t>Active</t>
        </is>
      </c>
    </row>
    <row r="18">
      <c r="A18" s="5" t="n"/>
      <c r="B18" s="5" t="n"/>
      <c r="C18" s="5" t="n"/>
      <c r="D18" s="5" t="n"/>
      <c r="E18" s="6" t="n"/>
      <c r="F18" s="7">
        <f>IF($E18="","",IF(IF($D18="Monthly",Settings!$B$4,IF($D18="Bi-monthly",Settings!$B$5,IF($D18="Quarterly",Settings!$B$6,IF($D18="Custom-weeks",$S18,""))))="","",$E18+(IF($D18="Monthly",Settings!$B$4,IF($D18="Bi-monthly",Settings!$B$5,IF($D18="Quarterly",Settings!$B$6,IF($D18="Custom-weeks",$S18,"")))))*7))</f>
        <v/>
      </c>
      <c r="G18" s="8">
        <f>IF($U18="On hold","",IF($E18="","",IF($D18="Monthly","X",IF($D18="Bi-monthly",IF(MOD(MOD(1-MONTH($E18),12),2)=0,"X",""),IF($D18="Quarterly",IF(MOD(MOD(1-MONTH($E18),12),3)=0,"X",""),IF($D18="Custom-weeks",IF($S18="","",IF(MOD((EDATE(DATE(YEAR($E18),MONTH($E18),1),MOD(1-MONTH($E18),12))-DATE(YEAR($E18),MONTH($E18),1)),$S18*7)&lt;7,"X",IF(MOD((EDATE(DATE(YEAR($E18),MONTH($E18),1),MOD(1-MONTH($E18),12))-DATE(YEAR($E18),MONTH($E18),1)),$S18*7)&gt;($S18*7-7),"X",""))),""))))))</f>
        <v/>
      </c>
      <c r="H18" s="8">
        <f>IF($U18="On hold","",IF($E18="","",IF($D18="Monthly","X",IF($D18="Bi-monthly",IF(MOD(MOD(2-MONTH($E18),12),2)=0,"X",""),IF($D18="Quarterly",IF(MOD(MOD(2-MONTH($E18),12),3)=0,"X",""),IF($D18="Custom-weeks",IF($S18="","",IF(MOD((EDATE(DATE(YEAR($E18),MONTH($E18),1),MOD(2-MONTH($E18),12))-DATE(YEAR($E18),MONTH($E18),1)),$S18*7)&lt;7,"X",IF(MOD((EDATE(DATE(YEAR($E18),MONTH($E18),1),MOD(2-MONTH($E18),12))-DATE(YEAR($E18),MONTH($E18),1)),$S18*7)&gt;($S18*7-7),"X",""))),""))))))</f>
        <v/>
      </c>
      <c r="I18" s="8">
        <f>IF($U18="On hold","",IF($E18="","",IF($D18="Monthly","X",IF($D18="Bi-monthly",IF(MOD(MOD(3-MONTH($E18),12),2)=0,"X",""),IF($D18="Quarterly",IF(MOD(MOD(3-MONTH($E18),12),3)=0,"X",""),IF($D18="Custom-weeks",IF($S18="","",IF(MOD((EDATE(DATE(YEAR($E18),MONTH($E18),1),MOD(3-MONTH($E18),12))-DATE(YEAR($E18),MONTH($E18),1)),$S18*7)&lt;7,"X",IF(MOD((EDATE(DATE(YEAR($E18),MONTH($E18),1),MOD(3-MONTH($E18),12))-DATE(YEAR($E18),MONTH($E18),1)),$S18*7)&gt;($S18*7-7),"X",""))),""))))))</f>
        <v/>
      </c>
      <c r="J18" s="8">
        <f>IF($U18="On hold","",IF($E18="","",IF($D18="Monthly","X",IF($D18="Bi-monthly",IF(MOD(MOD(4-MONTH($E18),12),2)=0,"X",""),IF($D18="Quarterly",IF(MOD(MOD(4-MONTH($E18),12),3)=0,"X",""),IF($D18="Custom-weeks",IF($S18="","",IF(MOD((EDATE(DATE(YEAR($E18),MONTH($E18),1),MOD(4-MONTH($E18),12))-DATE(YEAR($E18),MONTH($E18),1)),$S18*7)&lt;7,"X",IF(MOD((EDATE(DATE(YEAR($E18),MONTH($E18),1),MOD(4-MONTH($E18),12))-DATE(YEAR($E18),MONTH($E18),1)),$S18*7)&gt;($S18*7-7),"X",""))),""))))))</f>
        <v/>
      </c>
      <c r="K18" s="8">
        <f>IF($U18="On hold","",IF($E18="","",IF($D18="Monthly","X",IF($D18="Bi-monthly",IF(MOD(MOD(5-MONTH($E18),12),2)=0,"X",""),IF($D18="Quarterly",IF(MOD(MOD(5-MONTH($E18),12),3)=0,"X",""),IF($D18="Custom-weeks",IF($S18="","",IF(MOD((EDATE(DATE(YEAR($E18),MONTH($E18),1),MOD(5-MONTH($E18),12))-DATE(YEAR($E18),MONTH($E18),1)),$S18*7)&lt;7,"X",IF(MOD((EDATE(DATE(YEAR($E18),MONTH($E18),1),MOD(5-MONTH($E18),12))-DATE(YEAR($E18),MONTH($E18),1)),$S18*7)&gt;($S18*7-7),"X",""))),""))))))</f>
        <v/>
      </c>
      <c r="L18" s="8">
        <f>IF($U18="On hold","",IF($E18="","",IF($D18="Monthly","X",IF($D18="Bi-monthly",IF(MOD(MOD(6-MONTH($E18),12),2)=0,"X",""),IF($D18="Quarterly",IF(MOD(MOD(6-MONTH($E18),12),3)=0,"X",""),IF($D18="Custom-weeks",IF($S18="","",IF(MOD((EDATE(DATE(YEAR($E18),MONTH($E18),1),MOD(6-MONTH($E18),12))-DATE(YEAR($E18),MONTH($E18),1)),$S18*7)&lt;7,"X",IF(MOD((EDATE(DATE(YEAR($E18),MONTH($E18),1),MOD(6-MONTH($E18),12))-DATE(YEAR($E18),MONTH($E18),1)),$S18*7)&gt;($S18*7-7),"X",""))),""))))))</f>
        <v/>
      </c>
      <c r="M18" s="8">
        <f>IF($U18="On hold","",IF($E18="","",IF($D18="Monthly","X",IF($D18="Bi-monthly",IF(MOD(MOD(7-MONTH($E18),12),2)=0,"X",""),IF($D18="Quarterly",IF(MOD(MOD(7-MONTH($E18),12),3)=0,"X",""),IF($D18="Custom-weeks",IF($S18="","",IF(MOD((EDATE(DATE(YEAR($E18),MONTH($E18),1),MOD(7-MONTH($E18),12))-DATE(YEAR($E18),MONTH($E18),1)),$S18*7)&lt;7,"X",IF(MOD((EDATE(DATE(YEAR($E18),MONTH($E18),1),MOD(7-MONTH($E18),12))-DATE(YEAR($E18),MONTH($E18),1)),$S18*7)&gt;($S18*7-7),"X",""))),""))))))</f>
        <v/>
      </c>
      <c r="N18" s="8">
        <f>IF($U18="On hold","",IF($E18="","",IF($D18="Monthly","X",IF($D18="Bi-monthly",IF(MOD(MOD(8-MONTH($E18),12),2)=0,"X",""),IF($D18="Quarterly",IF(MOD(MOD(8-MONTH($E18),12),3)=0,"X",""),IF($D18="Custom-weeks",IF($S18="","",IF(MOD((EDATE(DATE(YEAR($E18),MONTH($E18),1),MOD(8-MONTH($E18),12))-DATE(YEAR($E18),MONTH($E18),1)),$S18*7)&lt;7,"X",IF(MOD((EDATE(DATE(YEAR($E18),MONTH($E18),1),MOD(8-MONTH($E18),12))-DATE(YEAR($E18),MONTH($E18),1)),$S18*7)&gt;($S18*7-7),"X",""))),""))))))</f>
        <v/>
      </c>
      <c r="O18" s="8">
        <f>IF($U18="On hold","",IF($E18="","",IF($D18="Monthly","X",IF($D18="Bi-monthly",IF(MOD(MOD(9-MONTH($E18),12),2)=0,"X",""),IF($D18="Quarterly",IF(MOD(MOD(9-MONTH($E18),12),3)=0,"X",""),IF($D18="Custom-weeks",IF($S18="","",IF(MOD((EDATE(DATE(YEAR($E18),MONTH($E18),1),MOD(9-MONTH($E18),12))-DATE(YEAR($E18),MONTH($E18),1)),$S18*7)&lt;7,"X",IF(MOD((EDATE(DATE(YEAR($E18),MONTH($E18),1),MOD(9-MONTH($E18),12))-DATE(YEAR($E18),MONTH($E18),1)),$S18*7)&gt;($S18*7-7),"X",""))),""))))))</f>
        <v/>
      </c>
      <c r="P18" s="8">
        <f>IF($U18="On hold","",IF($E18="","",IF($D18="Monthly","X",IF($D18="Bi-monthly",IF(MOD(MOD(10-MONTH($E18),12),2)=0,"X",""),IF($D18="Quarterly",IF(MOD(MOD(10-MONTH($E18),12),3)=0,"X",""),IF($D18="Custom-weeks",IF($S18="","",IF(MOD((EDATE(DATE(YEAR($E18),MONTH($E18),1),MOD(10-MONTH($E18),12))-DATE(YEAR($E18),MONTH($E18),1)),$S18*7)&lt;7,"X",IF(MOD((EDATE(DATE(YEAR($E18),MONTH($E18),1),MOD(10-MONTH($E18),12))-DATE(YEAR($E18),MONTH($E18),1)),$S18*7)&gt;($S18*7-7),"X",""))),""))))))</f>
        <v/>
      </c>
      <c r="Q18" s="8">
        <f>IF($U18="On hold","",IF($E18="","",IF($D18="Monthly","X",IF($D18="Bi-monthly",IF(MOD(MOD(11-MONTH($E18),12),2)=0,"X",""),IF($D18="Quarterly",IF(MOD(MOD(11-MONTH($E18),12),3)=0,"X",""),IF($D18="Custom-weeks",IF($S18="","",IF(MOD((EDATE(DATE(YEAR($E18),MONTH($E18),1),MOD(11-MONTH($E18),12))-DATE(YEAR($E18),MONTH($E18),1)),$S18*7)&lt;7,"X",IF(MOD((EDATE(DATE(YEAR($E18),MONTH($E18),1),MOD(11-MONTH($E18),12))-DATE(YEAR($E18),MONTH($E18),1)),$S18*7)&gt;($S18*7-7),"X",""))),""))))))</f>
        <v/>
      </c>
      <c r="R18" s="8">
        <f>IF($U18="On hold","",IF($E18="","",IF($D18="Monthly","X",IF($D18="Bi-monthly",IF(MOD(MOD(12-MONTH($E18),12),2)=0,"X",""),IF($D18="Quarterly",IF(MOD(MOD(12-MONTH($E18),12),3)=0,"X",""),IF($D18="Custom-weeks",IF($S18="","",IF(MOD((EDATE(DATE(YEAR($E18),MONTH($E18),1),MOD(12-MONTH($E18),12))-DATE(YEAR($E18),MONTH($E18),1)),$S18*7)&lt;7,"X",IF(MOD((EDATE(DATE(YEAR($E18),MONTH($E18),1),MOD(12-MONTH($E18),12))-DATE(YEAR($E18),MONTH($E18),1)),$S18*7)&gt;($S18*7-7),"X",""))),""))))))</f>
        <v/>
      </c>
      <c r="S18" s="9" t="n"/>
      <c r="T18" s="5" t="n"/>
      <c r="U18" s="9" t="inlineStr">
        <is>
          <t>Active</t>
        </is>
      </c>
    </row>
    <row r="19">
      <c r="A19" s="5" t="n"/>
      <c r="B19" s="5" t="n"/>
      <c r="C19" s="5" t="n"/>
      <c r="D19" s="5" t="n"/>
      <c r="E19" s="6" t="n"/>
      <c r="F19" s="7">
        <f>IF($E19="","",IF(IF($D19="Monthly",Settings!$B$4,IF($D19="Bi-monthly",Settings!$B$5,IF($D19="Quarterly",Settings!$B$6,IF($D19="Custom-weeks",$S19,""))))="","",$E19+(IF($D19="Monthly",Settings!$B$4,IF($D19="Bi-monthly",Settings!$B$5,IF($D19="Quarterly",Settings!$B$6,IF($D19="Custom-weeks",$S19,"")))))*7))</f>
        <v/>
      </c>
      <c r="G19" s="8">
        <f>IF($U19="On hold","",IF($E19="","",IF($D19="Monthly","X",IF($D19="Bi-monthly",IF(MOD(MOD(1-MONTH($E19),12),2)=0,"X",""),IF($D19="Quarterly",IF(MOD(MOD(1-MONTH($E19),12),3)=0,"X",""),IF($D19="Custom-weeks",IF($S19="","",IF(MOD((EDATE(DATE(YEAR($E19),MONTH($E19),1),MOD(1-MONTH($E19),12))-DATE(YEAR($E19),MONTH($E19),1)),$S19*7)&lt;7,"X",IF(MOD((EDATE(DATE(YEAR($E19),MONTH($E19),1),MOD(1-MONTH($E19),12))-DATE(YEAR($E19),MONTH($E19),1)),$S19*7)&gt;($S19*7-7),"X",""))),""))))))</f>
        <v/>
      </c>
      <c r="H19" s="8">
        <f>IF($U19="On hold","",IF($E19="","",IF($D19="Monthly","X",IF($D19="Bi-monthly",IF(MOD(MOD(2-MONTH($E19),12),2)=0,"X",""),IF($D19="Quarterly",IF(MOD(MOD(2-MONTH($E19),12),3)=0,"X",""),IF($D19="Custom-weeks",IF($S19="","",IF(MOD((EDATE(DATE(YEAR($E19),MONTH($E19),1),MOD(2-MONTH($E19),12))-DATE(YEAR($E19),MONTH($E19),1)),$S19*7)&lt;7,"X",IF(MOD((EDATE(DATE(YEAR($E19),MONTH($E19),1),MOD(2-MONTH($E19),12))-DATE(YEAR($E19),MONTH($E19),1)),$S19*7)&gt;($S19*7-7),"X",""))),""))))))</f>
        <v/>
      </c>
      <c r="I19" s="8">
        <f>IF($U19="On hold","",IF($E19="","",IF($D19="Monthly","X",IF($D19="Bi-monthly",IF(MOD(MOD(3-MONTH($E19),12),2)=0,"X",""),IF($D19="Quarterly",IF(MOD(MOD(3-MONTH($E19),12),3)=0,"X",""),IF($D19="Custom-weeks",IF($S19="","",IF(MOD((EDATE(DATE(YEAR($E19),MONTH($E19),1),MOD(3-MONTH($E19),12))-DATE(YEAR($E19),MONTH($E19),1)),$S19*7)&lt;7,"X",IF(MOD((EDATE(DATE(YEAR($E19),MONTH($E19),1),MOD(3-MONTH($E19),12))-DATE(YEAR($E19),MONTH($E19),1)),$S19*7)&gt;($S19*7-7),"X",""))),""))))))</f>
        <v/>
      </c>
      <c r="J19" s="8">
        <f>IF($U19="On hold","",IF($E19="","",IF($D19="Monthly","X",IF($D19="Bi-monthly",IF(MOD(MOD(4-MONTH($E19),12),2)=0,"X",""),IF($D19="Quarterly",IF(MOD(MOD(4-MONTH($E19),12),3)=0,"X",""),IF($D19="Custom-weeks",IF($S19="","",IF(MOD((EDATE(DATE(YEAR($E19),MONTH($E19),1),MOD(4-MONTH($E19),12))-DATE(YEAR($E19),MONTH($E19),1)),$S19*7)&lt;7,"X",IF(MOD((EDATE(DATE(YEAR($E19),MONTH($E19),1),MOD(4-MONTH($E19),12))-DATE(YEAR($E19),MONTH($E19),1)),$S19*7)&gt;($S19*7-7),"X",""))),""))))))</f>
        <v/>
      </c>
      <c r="K19" s="8">
        <f>IF($U19="On hold","",IF($E19="","",IF($D19="Monthly","X",IF($D19="Bi-monthly",IF(MOD(MOD(5-MONTH($E19),12),2)=0,"X",""),IF($D19="Quarterly",IF(MOD(MOD(5-MONTH($E19),12),3)=0,"X",""),IF($D19="Custom-weeks",IF($S19="","",IF(MOD((EDATE(DATE(YEAR($E19),MONTH($E19),1),MOD(5-MONTH($E19),12))-DATE(YEAR($E19),MONTH($E19),1)),$S19*7)&lt;7,"X",IF(MOD((EDATE(DATE(YEAR($E19),MONTH($E19),1),MOD(5-MONTH($E19),12))-DATE(YEAR($E19),MONTH($E19),1)),$S19*7)&gt;($S19*7-7),"X",""))),""))))))</f>
        <v/>
      </c>
      <c r="L19" s="8">
        <f>IF($U19="On hold","",IF($E19="","",IF($D19="Monthly","X",IF($D19="Bi-monthly",IF(MOD(MOD(6-MONTH($E19),12),2)=0,"X",""),IF($D19="Quarterly",IF(MOD(MOD(6-MONTH($E19),12),3)=0,"X",""),IF($D19="Custom-weeks",IF($S19="","",IF(MOD((EDATE(DATE(YEAR($E19),MONTH($E19),1),MOD(6-MONTH($E19),12))-DATE(YEAR($E19),MONTH($E19),1)),$S19*7)&lt;7,"X",IF(MOD((EDATE(DATE(YEAR($E19),MONTH($E19),1),MOD(6-MONTH($E19),12))-DATE(YEAR($E19),MONTH($E19),1)),$S19*7)&gt;($S19*7-7),"X",""))),""))))))</f>
        <v/>
      </c>
      <c r="M19" s="8">
        <f>IF($U19="On hold","",IF($E19="","",IF($D19="Monthly","X",IF($D19="Bi-monthly",IF(MOD(MOD(7-MONTH($E19),12),2)=0,"X",""),IF($D19="Quarterly",IF(MOD(MOD(7-MONTH($E19),12),3)=0,"X",""),IF($D19="Custom-weeks",IF($S19="","",IF(MOD((EDATE(DATE(YEAR($E19),MONTH($E19),1),MOD(7-MONTH($E19),12))-DATE(YEAR($E19),MONTH($E19),1)),$S19*7)&lt;7,"X",IF(MOD((EDATE(DATE(YEAR($E19),MONTH($E19),1),MOD(7-MONTH($E19),12))-DATE(YEAR($E19),MONTH($E19),1)),$S19*7)&gt;($S19*7-7),"X",""))),""))))))</f>
        <v/>
      </c>
      <c r="N19" s="8">
        <f>IF($U19="On hold","",IF($E19="","",IF($D19="Monthly","X",IF($D19="Bi-monthly",IF(MOD(MOD(8-MONTH($E19),12),2)=0,"X",""),IF($D19="Quarterly",IF(MOD(MOD(8-MONTH($E19),12),3)=0,"X",""),IF($D19="Custom-weeks",IF($S19="","",IF(MOD((EDATE(DATE(YEAR($E19),MONTH($E19),1),MOD(8-MONTH($E19),12))-DATE(YEAR($E19),MONTH($E19),1)),$S19*7)&lt;7,"X",IF(MOD((EDATE(DATE(YEAR($E19),MONTH($E19),1),MOD(8-MONTH($E19),12))-DATE(YEAR($E19),MONTH($E19),1)),$S19*7)&gt;($S19*7-7),"X",""))),""))))))</f>
        <v/>
      </c>
      <c r="O19" s="8">
        <f>IF($U19="On hold","",IF($E19="","",IF($D19="Monthly","X",IF($D19="Bi-monthly",IF(MOD(MOD(9-MONTH($E19),12),2)=0,"X",""),IF($D19="Quarterly",IF(MOD(MOD(9-MONTH($E19),12),3)=0,"X",""),IF($D19="Custom-weeks",IF($S19="","",IF(MOD((EDATE(DATE(YEAR($E19),MONTH($E19),1),MOD(9-MONTH($E19),12))-DATE(YEAR($E19),MONTH($E19),1)),$S19*7)&lt;7,"X",IF(MOD((EDATE(DATE(YEAR($E19),MONTH($E19),1),MOD(9-MONTH($E19),12))-DATE(YEAR($E19),MONTH($E19),1)),$S19*7)&gt;($S19*7-7),"X",""))),""))))))</f>
        <v/>
      </c>
      <c r="P19" s="8">
        <f>IF($U19="On hold","",IF($E19="","",IF($D19="Monthly","X",IF($D19="Bi-monthly",IF(MOD(MOD(10-MONTH($E19),12),2)=0,"X",""),IF($D19="Quarterly",IF(MOD(MOD(10-MONTH($E19),12),3)=0,"X",""),IF($D19="Custom-weeks",IF($S19="","",IF(MOD((EDATE(DATE(YEAR($E19),MONTH($E19),1),MOD(10-MONTH($E19),12))-DATE(YEAR($E19),MONTH($E19),1)),$S19*7)&lt;7,"X",IF(MOD((EDATE(DATE(YEAR($E19),MONTH($E19),1),MOD(10-MONTH($E19),12))-DATE(YEAR($E19),MONTH($E19),1)),$S19*7)&gt;($S19*7-7),"X",""))),""))))))</f>
        <v/>
      </c>
      <c r="Q19" s="8">
        <f>IF($U19="On hold","",IF($E19="","",IF($D19="Monthly","X",IF($D19="Bi-monthly",IF(MOD(MOD(11-MONTH($E19),12),2)=0,"X",""),IF($D19="Quarterly",IF(MOD(MOD(11-MONTH($E19),12),3)=0,"X",""),IF($D19="Custom-weeks",IF($S19="","",IF(MOD((EDATE(DATE(YEAR($E19),MONTH($E19),1),MOD(11-MONTH($E19),12))-DATE(YEAR($E19),MONTH($E19),1)),$S19*7)&lt;7,"X",IF(MOD((EDATE(DATE(YEAR($E19),MONTH($E19),1),MOD(11-MONTH($E19),12))-DATE(YEAR($E19),MONTH($E19),1)),$S19*7)&gt;($S19*7-7),"X",""))),""))))))</f>
        <v/>
      </c>
      <c r="R19" s="8">
        <f>IF($U19="On hold","",IF($E19="","",IF($D19="Monthly","X",IF($D19="Bi-monthly",IF(MOD(MOD(12-MONTH($E19),12),2)=0,"X",""),IF($D19="Quarterly",IF(MOD(MOD(12-MONTH($E19),12),3)=0,"X",""),IF($D19="Custom-weeks",IF($S19="","",IF(MOD((EDATE(DATE(YEAR($E19),MONTH($E19),1),MOD(12-MONTH($E19),12))-DATE(YEAR($E19),MONTH($E19),1)),$S19*7)&lt;7,"X",IF(MOD((EDATE(DATE(YEAR($E19),MONTH($E19),1),MOD(12-MONTH($E19),12))-DATE(YEAR($E19),MONTH($E19),1)),$S19*7)&gt;($S19*7-7),"X",""))),""))))))</f>
        <v/>
      </c>
      <c r="S19" s="9" t="n"/>
      <c r="T19" s="5" t="n"/>
      <c r="U19" s="9" t="inlineStr">
        <is>
          <t>Active</t>
        </is>
      </c>
    </row>
    <row r="20">
      <c r="A20" s="5" t="n"/>
      <c r="B20" s="5" t="n"/>
      <c r="C20" s="5" t="n"/>
      <c r="D20" s="5" t="n"/>
      <c r="E20" s="6" t="n"/>
      <c r="F20" s="7">
        <f>IF($E20="","",IF(IF($D20="Monthly",Settings!$B$4,IF($D20="Bi-monthly",Settings!$B$5,IF($D20="Quarterly",Settings!$B$6,IF($D20="Custom-weeks",$S20,""))))="","",$E20+(IF($D20="Monthly",Settings!$B$4,IF($D20="Bi-monthly",Settings!$B$5,IF($D20="Quarterly",Settings!$B$6,IF($D20="Custom-weeks",$S20,"")))))*7))</f>
        <v/>
      </c>
      <c r="G20" s="8">
        <f>IF($U20="On hold","",IF($E20="","",IF($D20="Monthly","X",IF($D20="Bi-monthly",IF(MOD(MOD(1-MONTH($E20),12),2)=0,"X",""),IF($D20="Quarterly",IF(MOD(MOD(1-MONTH($E20),12),3)=0,"X",""),IF($D20="Custom-weeks",IF($S20="","",IF(MOD((EDATE(DATE(YEAR($E20),MONTH($E20),1),MOD(1-MONTH($E20),12))-DATE(YEAR($E20),MONTH($E20),1)),$S20*7)&lt;7,"X",IF(MOD((EDATE(DATE(YEAR($E20),MONTH($E20),1),MOD(1-MONTH($E20),12))-DATE(YEAR($E20),MONTH($E20),1)),$S20*7)&gt;($S20*7-7),"X",""))),""))))))</f>
        <v/>
      </c>
      <c r="H20" s="8">
        <f>IF($U20="On hold","",IF($E20="","",IF($D20="Monthly","X",IF($D20="Bi-monthly",IF(MOD(MOD(2-MONTH($E20),12),2)=0,"X",""),IF($D20="Quarterly",IF(MOD(MOD(2-MONTH($E20),12),3)=0,"X",""),IF($D20="Custom-weeks",IF($S20="","",IF(MOD((EDATE(DATE(YEAR($E20),MONTH($E20),1),MOD(2-MONTH($E20),12))-DATE(YEAR($E20),MONTH($E20),1)),$S20*7)&lt;7,"X",IF(MOD((EDATE(DATE(YEAR($E20),MONTH($E20),1),MOD(2-MONTH($E20),12))-DATE(YEAR($E20),MONTH($E20),1)),$S20*7)&gt;($S20*7-7),"X",""))),""))))))</f>
        <v/>
      </c>
      <c r="I20" s="8">
        <f>IF($U20="On hold","",IF($E20="","",IF($D20="Monthly","X",IF($D20="Bi-monthly",IF(MOD(MOD(3-MONTH($E20),12),2)=0,"X",""),IF($D20="Quarterly",IF(MOD(MOD(3-MONTH($E20),12),3)=0,"X",""),IF($D20="Custom-weeks",IF($S20="","",IF(MOD((EDATE(DATE(YEAR($E20),MONTH($E20),1),MOD(3-MONTH($E20),12))-DATE(YEAR($E20),MONTH($E20),1)),$S20*7)&lt;7,"X",IF(MOD((EDATE(DATE(YEAR($E20),MONTH($E20),1),MOD(3-MONTH($E20),12))-DATE(YEAR($E20),MONTH($E20),1)),$S20*7)&gt;($S20*7-7),"X",""))),""))))))</f>
        <v/>
      </c>
      <c r="J20" s="8">
        <f>IF($U20="On hold","",IF($E20="","",IF($D20="Monthly","X",IF($D20="Bi-monthly",IF(MOD(MOD(4-MONTH($E20),12),2)=0,"X",""),IF($D20="Quarterly",IF(MOD(MOD(4-MONTH($E20),12),3)=0,"X",""),IF($D20="Custom-weeks",IF($S20="","",IF(MOD((EDATE(DATE(YEAR($E20),MONTH($E20),1),MOD(4-MONTH($E20),12))-DATE(YEAR($E20),MONTH($E20),1)),$S20*7)&lt;7,"X",IF(MOD((EDATE(DATE(YEAR($E20),MONTH($E20),1),MOD(4-MONTH($E20),12))-DATE(YEAR($E20),MONTH($E20),1)),$S20*7)&gt;($S20*7-7),"X",""))),""))))))</f>
        <v/>
      </c>
      <c r="K20" s="8">
        <f>IF($U20="On hold","",IF($E20="","",IF($D20="Monthly","X",IF($D20="Bi-monthly",IF(MOD(MOD(5-MONTH($E20),12),2)=0,"X",""),IF($D20="Quarterly",IF(MOD(MOD(5-MONTH($E20),12),3)=0,"X",""),IF($D20="Custom-weeks",IF($S20="","",IF(MOD((EDATE(DATE(YEAR($E20),MONTH($E20),1),MOD(5-MONTH($E20),12))-DATE(YEAR($E20),MONTH($E20),1)),$S20*7)&lt;7,"X",IF(MOD((EDATE(DATE(YEAR($E20),MONTH($E20),1),MOD(5-MONTH($E20),12))-DATE(YEAR($E20),MONTH($E20),1)),$S20*7)&gt;($S20*7-7),"X",""))),""))))))</f>
        <v/>
      </c>
      <c r="L20" s="8">
        <f>IF($U20="On hold","",IF($E20="","",IF($D20="Monthly","X",IF($D20="Bi-monthly",IF(MOD(MOD(6-MONTH($E20),12),2)=0,"X",""),IF($D20="Quarterly",IF(MOD(MOD(6-MONTH($E20),12),3)=0,"X",""),IF($D20="Custom-weeks",IF($S20="","",IF(MOD((EDATE(DATE(YEAR($E20),MONTH($E20),1),MOD(6-MONTH($E20),12))-DATE(YEAR($E20),MONTH($E20),1)),$S20*7)&lt;7,"X",IF(MOD((EDATE(DATE(YEAR($E20),MONTH($E20),1),MOD(6-MONTH($E20),12))-DATE(YEAR($E20),MONTH($E20),1)),$S20*7)&gt;($S20*7-7),"X",""))),""))))))</f>
        <v/>
      </c>
      <c r="M20" s="8">
        <f>IF($U20="On hold","",IF($E20="","",IF($D20="Monthly","X",IF($D20="Bi-monthly",IF(MOD(MOD(7-MONTH($E20),12),2)=0,"X",""),IF($D20="Quarterly",IF(MOD(MOD(7-MONTH($E20),12),3)=0,"X",""),IF($D20="Custom-weeks",IF($S20="","",IF(MOD((EDATE(DATE(YEAR($E20),MONTH($E20),1),MOD(7-MONTH($E20),12))-DATE(YEAR($E20),MONTH($E20),1)),$S20*7)&lt;7,"X",IF(MOD((EDATE(DATE(YEAR($E20),MONTH($E20),1),MOD(7-MONTH($E20),12))-DATE(YEAR($E20),MONTH($E20),1)),$S20*7)&gt;($S20*7-7),"X",""))),""))))))</f>
        <v/>
      </c>
      <c r="N20" s="8">
        <f>IF($U20="On hold","",IF($E20="","",IF($D20="Monthly","X",IF($D20="Bi-monthly",IF(MOD(MOD(8-MONTH($E20),12),2)=0,"X",""),IF($D20="Quarterly",IF(MOD(MOD(8-MONTH($E20),12),3)=0,"X",""),IF($D20="Custom-weeks",IF($S20="","",IF(MOD((EDATE(DATE(YEAR($E20),MONTH($E20),1),MOD(8-MONTH($E20),12))-DATE(YEAR($E20),MONTH($E20),1)),$S20*7)&lt;7,"X",IF(MOD((EDATE(DATE(YEAR($E20),MONTH($E20),1),MOD(8-MONTH($E20),12))-DATE(YEAR($E20),MONTH($E20),1)),$S20*7)&gt;($S20*7-7),"X",""))),""))))))</f>
        <v/>
      </c>
      <c r="O20" s="8">
        <f>IF($U20="On hold","",IF($E20="","",IF($D20="Monthly","X",IF($D20="Bi-monthly",IF(MOD(MOD(9-MONTH($E20),12),2)=0,"X",""),IF($D20="Quarterly",IF(MOD(MOD(9-MONTH($E20),12),3)=0,"X",""),IF($D20="Custom-weeks",IF($S20="","",IF(MOD((EDATE(DATE(YEAR($E20),MONTH($E20),1),MOD(9-MONTH($E20),12))-DATE(YEAR($E20),MONTH($E20),1)),$S20*7)&lt;7,"X",IF(MOD((EDATE(DATE(YEAR($E20),MONTH($E20),1),MOD(9-MONTH($E20),12))-DATE(YEAR($E20),MONTH($E20),1)),$S20*7)&gt;($S20*7-7),"X",""))),""))))))</f>
        <v/>
      </c>
      <c r="P20" s="8">
        <f>IF($U20="On hold","",IF($E20="","",IF($D20="Monthly","X",IF($D20="Bi-monthly",IF(MOD(MOD(10-MONTH($E20),12),2)=0,"X",""),IF($D20="Quarterly",IF(MOD(MOD(10-MONTH($E20),12),3)=0,"X",""),IF($D20="Custom-weeks",IF($S20="","",IF(MOD((EDATE(DATE(YEAR($E20),MONTH($E20),1),MOD(10-MONTH($E20),12))-DATE(YEAR($E20),MONTH($E20),1)),$S20*7)&lt;7,"X",IF(MOD((EDATE(DATE(YEAR($E20),MONTH($E20),1),MOD(10-MONTH($E20),12))-DATE(YEAR($E20),MONTH($E20),1)),$S20*7)&gt;($S20*7-7),"X",""))),""))))))</f>
        <v/>
      </c>
      <c r="Q20" s="8">
        <f>IF($U20="On hold","",IF($E20="","",IF($D20="Monthly","X",IF($D20="Bi-monthly",IF(MOD(MOD(11-MONTH($E20),12),2)=0,"X",""),IF($D20="Quarterly",IF(MOD(MOD(11-MONTH($E20),12),3)=0,"X",""),IF($D20="Custom-weeks",IF($S20="","",IF(MOD((EDATE(DATE(YEAR($E20),MONTH($E20),1),MOD(11-MONTH($E20),12))-DATE(YEAR($E20),MONTH($E20),1)),$S20*7)&lt;7,"X",IF(MOD((EDATE(DATE(YEAR($E20),MONTH($E20),1),MOD(11-MONTH($E20),12))-DATE(YEAR($E20),MONTH($E20),1)),$S20*7)&gt;($S20*7-7),"X",""))),""))))))</f>
        <v/>
      </c>
      <c r="R20" s="8">
        <f>IF($U20="On hold","",IF($E20="","",IF($D20="Monthly","X",IF($D20="Bi-monthly",IF(MOD(MOD(12-MONTH($E20),12),2)=0,"X",""),IF($D20="Quarterly",IF(MOD(MOD(12-MONTH($E20),12),3)=0,"X",""),IF($D20="Custom-weeks",IF($S20="","",IF(MOD((EDATE(DATE(YEAR($E20),MONTH($E20),1),MOD(12-MONTH($E20),12))-DATE(YEAR($E20),MONTH($E20),1)),$S20*7)&lt;7,"X",IF(MOD((EDATE(DATE(YEAR($E20),MONTH($E20),1),MOD(12-MONTH($E20),12))-DATE(YEAR($E20),MONTH($E20),1)),$S20*7)&gt;($S20*7-7),"X",""))),""))))))</f>
        <v/>
      </c>
      <c r="S20" s="9" t="n"/>
      <c r="T20" s="5" t="n"/>
      <c r="U20" s="9" t="inlineStr">
        <is>
          <t>Active</t>
        </is>
      </c>
    </row>
    <row r="21">
      <c r="A21" s="5" t="n"/>
      <c r="B21" s="5" t="n"/>
      <c r="C21" s="5" t="n"/>
      <c r="D21" s="5" t="n"/>
      <c r="E21" s="6" t="n"/>
      <c r="F21" s="7">
        <f>IF($E21="","",IF(IF($D21="Monthly",Settings!$B$4,IF($D21="Bi-monthly",Settings!$B$5,IF($D21="Quarterly",Settings!$B$6,IF($D21="Custom-weeks",$S21,""))))="","",$E21+(IF($D21="Monthly",Settings!$B$4,IF($D21="Bi-monthly",Settings!$B$5,IF($D21="Quarterly",Settings!$B$6,IF($D21="Custom-weeks",$S21,"")))))*7))</f>
        <v/>
      </c>
      <c r="G21" s="8">
        <f>IF($U21="On hold","",IF($E21="","",IF($D21="Monthly","X",IF($D21="Bi-monthly",IF(MOD(MOD(1-MONTH($E21),12),2)=0,"X",""),IF($D21="Quarterly",IF(MOD(MOD(1-MONTH($E21),12),3)=0,"X",""),IF($D21="Custom-weeks",IF($S21="","",IF(MOD((EDATE(DATE(YEAR($E21),MONTH($E21),1),MOD(1-MONTH($E21),12))-DATE(YEAR($E21),MONTH($E21),1)),$S21*7)&lt;7,"X",IF(MOD((EDATE(DATE(YEAR($E21),MONTH($E21),1),MOD(1-MONTH($E21),12))-DATE(YEAR($E21),MONTH($E21),1)),$S21*7)&gt;($S21*7-7),"X",""))),""))))))</f>
        <v/>
      </c>
      <c r="H21" s="8">
        <f>IF($U21="On hold","",IF($E21="","",IF($D21="Monthly","X",IF($D21="Bi-monthly",IF(MOD(MOD(2-MONTH($E21),12),2)=0,"X",""),IF($D21="Quarterly",IF(MOD(MOD(2-MONTH($E21),12),3)=0,"X",""),IF($D21="Custom-weeks",IF($S21="","",IF(MOD((EDATE(DATE(YEAR($E21),MONTH($E21),1),MOD(2-MONTH($E21),12))-DATE(YEAR($E21),MONTH($E21),1)),$S21*7)&lt;7,"X",IF(MOD((EDATE(DATE(YEAR($E21),MONTH($E21),1),MOD(2-MONTH($E21),12))-DATE(YEAR($E21),MONTH($E21),1)),$S21*7)&gt;($S21*7-7),"X",""))),""))))))</f>
        <v/>
      </c>
      <c r="I21" s="8">
        <f>IF($U21="On hold","",IF($E21="","",IF($D21="Monthly","X",IF($D21="Bi-monthly",IF(MOD(MOD(3-MONTH($E21),12),2)=0,"X",""),IF($D21="Quarterly",IF(MOD(MOD(3-MONTH($E21),12),3)=0,"X",""),IF($D21="Custom-weeks",IF($S21="","",IF(MOD((EDATE(DATE(YEAR($E21),MONTH($E21),1),MOD(3-MONTH($E21),12))-DATE(YEAR($E21),MONTH($E21),1)),$S21*7)&lt;7,"X",IF(MOD((EDATE(DATE(YEAR($E21),MONTH($E21),1),MOD(3-MONTH($E21),12))-DATE(YEAR($E21),MONTH($E21),1)),$S21*7)&gt;($S21*7-7),"X",""))),""))))))</f>
        <v/>
      </c>
      <c r="J21" s="8">
        <f>IF($U21="On hold","",IF($E21="","",IF($D21="Monthly","X",IF($D21="Bi-monthly",IF(MOD(MOD(4-MONTH($E21),12),2)=0,"X",""),IF($D21="Quarterly",IF(MOD(MOD(4-MONTH($E21),12),3)=0,"X",""),IF($D21="Custom-weeks",IF($S21="","",IF(MOD((EDATE(DATE(YEAR($E21),MONTH($E21),1),MOD(4-MONTH($E21),12))-DATE(YEAR($E21),MONTH($E21),1)),$S21*7)&lt;7,"X",IF(MOD((EDATE(DATE(YEAR($E21),MONTH($E21),1),MOD(4-MONTH($E21),12))-DATE(YEAR($E21),MONTH($E21),1)),$S21*7)&gt;($S21*7-7),"X",""))),""))))))</f>
        <v/>
      </c>
      <c r="K21" s="8">
        <f>IF($U21="On hold","",IF($E21="","",IF($D21="Monthly","X",IF($D21="Bi-monthly",IF(MOD(MOD(5-MONTH($E21),12),2)=0,"X",""),IF($D21="Quarterly",IF(MOD(MOD(5-MONTH($E21),12),3)=0,"X",""),IF($D21="Custom-weeks",IF($S21="","",IF(MOD((EDATE(DATE(YEAR($E21),MONTH($E21),1),MOD(5-MONTH($E21),12))-DATE(YEAR($E21),MONTH($E21),1)),$S21*7)&lt;7,"X",IF(MOD((EDATE(DATE(YEAR($E21),MONTH($E21),1),MOD(5-MONTH($E21),12))-DATE(YEAR($E21),MONTH($E21),1)),$S21*7)&gt;($S21*7-7),"X",""))),""))))))</f>
        <v/>
      </c>
      <c r="L21" s="8">
        <f>IF($U21="On hold","",IF($E21="","",IF($D21="Monthly","X",IF($D21="Bi-monthly",IF(MOD(MOD(6-MONTH($E21),12),2)=0,"X",""),IF($D21="Quarterly",IF(MOD(MOD(6-MONTH($E21),12),3)=0,"X",""),IF($D21="Custom-weeks",IF($S21="","",IF(MOD((EDATE(DATE(YEAR($E21),MONTH($E21),1),MOD(6-MONTH($E21),12))-DATE(YEAR($E21),MONTH($E21),1)),$S21*7)&lt;7,"X",IF(MOD((EDATE(DATE(YEAR($E21),MONTH($E21),1),MOD(6-MONTH($E21),12))-DATE(YEAR($E21),MONTH($E21),1)),$S21*7)&gt;($S21*7-7),"X",""))),""))))))</f>
        <v/>
      </c>
      <c r="M21" s="8">
        <f>IF($U21="On hold","",IF($E21="","",IF($D21="Monthly","X",IF($D21="Bi-monthly",IF(MOD(MOD(7-MONTH($E21),12),2)=0,"X",""),IF($D21="Quarterly",IF(MOD(MOD(7-MONTH($E21),12),3)=0,"X",""),IF($D21="Custom-weeks",IF($S21="","",IF(MOD((EDATE(DATE(YEAR($E21),MONTH($E21),1),MOD(7-MONTH($E21),12))-DATE(YEAR($E21),MONTH($E21),1)),$S21*7)&lt;7,"X",IF(MOD((EDATE(DATE(YEAR($E21),MONTH($E21),1),MOD(7-MONTH($E21),12))-DATE(YEAR($E21),MONTH($E21),1)),$S21*7)&gt;($S21*7-7),"X",""))),""))))))</f>
        <v/>
      </c>
      <c r="N21" s="8">
        <f>IF($U21="On hold","",IF($E21="","",IF($D21="Monthly","X",IF($D21="Bi-monthly",IF(MOD(MOD(8-MONTH($E21),12),2)=0,"X",""),IF($D21="Quarterly",IF(MOD(MOD(8-MONTH($E21),12),3)=0,"X",""),IF($D21="Custom-weeks",IF($S21="","",IF(MOD((EDATE(DATE(YEAR($E21),MONTH($E21),1),MOD(8-MONTH($E21),12))-DATE(YEAR($E21),MONTH($E21),1)),$S21*7)&lt;7,"X",IF(MOD((EDATE(DATE(YEAR($E21),MONTH($E21),1),MOD(8-MONTH($E21),12))-DATE(YEAR($E21),MONTH($E21),1)),$S21*7)&gt;($S21*7-7),"X",""))),""))))))</f>
        <v/>
      </c>
      <c r="O21" s="8">
        <f>IF($U21="On hold","",IF($E21="","",IF($D21="Monthly","X",IF($D21="Bi-monthly",IF(MOD(MOD(9-MONTH($E21),12),2)=0,"X",""),IF($D21="Quarterly",IF(MOD(MOD(9-MONTH($E21),12),3)=0,"X",""),IF($D21="Custom-weeks",IF($S21="","",IF(MOD((EDATE(DATE(YEAR($E21),MONTH($E21),1),MOD(9-MONTH($E21),12))-DATE(YEAR($E21),MONTH($E21),1)),$S21*7)&lt;7,"X",IF(MOD((EDATE(DATE(YEAR($E21),MONTH($E21),1),MOD(9-MONTH($E21),12))-DATE(YEAR($E21),MONTH($E21),1)),$S21*7)&gt;($S21*7-7),"X",""))),""))))))</f>
        <v/>
      </c>
      <c r="P21" s="8">
        <f>IF($U21="On hold","",IF($E21="","",IF($D21="Monthly","X",IF($D21="Bi-monthly",IF(MOD(MOD(10-MONTH($E21),12),2)=0,"X",""),IF($D21="Quarterly",IF(MOD(MOD(10-MONTH($E21),12),3)=0,"X",""),IF($D21="Custom-weeks",IF($S21="","",IF(MOD((EDATE(DATE(YEAR($E21),MONTH($E21),1),MOD(10-MONTH($E21),12))-DATE(YEAR($E21),MONTH($E21),1)),$S21*7)&lt;7,"X",IF(MOD((EDATE(DATE(YEAR($E21),MONTH($E21),1),MOD(10-MONTH($E21),12))-DATE(YEAR($E21),MONTH($E21),1)),$S21*7)&gt;($S21*7-7),"X",""))),""))))))</f>
        <v/>
      </c>
      <c r="Q21" s="8">
        <f>IF($U21="On hold","",IF($E21="","",IF($D21="Monthly","X",IF($D21="Bi-monthly",IF(MOD(MOD(11-MONTH($E21),12),2)=0,"X",""),IF($D21="Quarterly",IF(MOD(MOD(11-MONTH($E21),12),3)=0,"X",""),IF($D21="Custom-weeks",IF($S21="","",IF(MOD((EDATE(DATE(YEAR($E21),MONTH($E21),1),MOD(11-MONTH($E21),12))-DATE(YEAR($E21),MONTH($E21),1)),$S21*7)&lt;7,"X",IF(MOD((EDATE(DATE(YEAR($E21),MONTH($E21),1),MOD(11-MONTH($E21),12))-DATE(YEAR($E21),MONTH($E21),1)),$S21*7)&gt;($S21*7-7),"X",""))),""))))))</f>
        <v/>
      </c>
      <c r="R21" s="8">
        <f>IF($U21="On hold","",IF($E21="","",IF($D21="Monthly","X",IF($D21="Bi-monthly",IF(MOD(MOD(12-MONTH($E21),12),2)=0,"X",""),IF($D21="Quarterly",IF(MOD(MOD(12-MONTH($E21),12),3)=0,"X",""),IF($D21="Custom-weeks",IF($S21="","",IF(MOD((EDATE(DATE(YEAR($E21),MONTH($E21),1),MOD(12-MONTH($E21),12))-DATE(YEAR($E21),MONTH($E21),1)),$S21*7)&lt;7,"X",IF(MOD((EDATE(DATE(YEAR($E21),MONTH($E21),1),MOD(12-MONTH($E21),12))-DATE(YEAR($E21),MONTH($E21),1)),$S21*7)&gt;($S21*7-7),"X",""))),""))))))</f>
        <v/>
      </c>
      <c r="S21" s="9" t="n"/>
      <c r="T21" s="5" t="n"/>
      <c r="U21" s="9" t="inlineStr">
        <is>
          <t>Active</t>
        </is>
      </c>
    </row>
    <row r="22">
      <c r="A22" s="5" t="n"/>
      <c r="B22" s="5" t="n"/>
      <c r="C22" s="5" t="n"/>
      <c r="D22" s="5" t="n"/>
      <c r="E22" s="6" t="n"/>
      <c r="F22" s="7">
        <f>IF($E22="","",IF(IF($D22="Monthly",Settings!$B$4,IF($D22="Bi-monthly",Settings!$B$5,IF($D22="Quarterly",Settings!$B$6,IF($D22="Custom-weeks",$S22,""))))="","",$E22+(IF($D22="Monthly",Settings!$B$4,IF($D22="Bi-monthly",Settings!$B$5,IF($D22="Quarterly",Settings!$B$6,IF($D22="Custom-weeks",$S22,"")))))*7))</f>
        <v/>
      </c>
      <c r="G22" s="8">
        <f>IF($U22="On hold","",IF($E22="","",IF($D22="Monthly","X",IF($D22="Bi-monthly",IF(MOD(MOD(1-MONTH($E22),12),2)=0,"X",""),IF($D22="Quarterly",IF(MOD(MOD(1-MONTH($E22),12),3)=0,"X",""),IF($D22="Custom-weeks",IF($S22="","",IF(MOD((EDATE(DATE(YEAR($E22),MONTH($E22),1),MOD(1-MONTH($E22),12))-DATE(YEAR($E22),MONTH($E22),1)),$S22*7)&lt;7,"X",IF(MOD((EDATE(DATE(YEAR($E22),MONTH($E22),1),MOD(1-MONTH($E22),12))-DATE(YEAR($E22),MONTH($E22),1)),$S22*7)&gt;($S22*7-7),"X",""))),""))))))</f>
        <v/>
      </c>
      <c r="H22" s="8">
        <f>IF($U22="On hold","",IF($E22="","",IF($D22="Monthly","X",IF($D22="Bi-monthly",IF(MOD(MOD(2-MONTH($E22),12),2)=0,"X",""),IF($D22="Quarterly",IF(MOD(MOD(2-MONTH($E22),12),3)=0,"X",""),IF($D22="Custom-weeks",IF($S22="","",IF(MOD((EDATE(DATE(YEAR($E22),MONTH($E22),1),MOD(2-MONTH($E22),12))-DATE(YEAR($E22),MONTH($E22),1)),$S22*7)&lt;7,"X",IF(MOD((EDATE(DATE(YEAR($E22),MONTH($E22),1),MOD(2-MONTH($E22),12))-DATE(YEAR($E22),MONTH($E22),1)),$S22*7)&gt;($S22*7-7),"X",""))),""))))))</f>
        <v/>
      </c>
      <c r="I22" s="8">
        <f>IF($U22="On hold","",IF($E22="","",IF($D22="Monthly","X",IF($D22="Bi-monthly",IF(MOD(MOD(3-MONTH($E22),12),2)=0,"X",""),IF($D22="Quarterly",IF(MOD(MOD(3-MONTH($E22),12),3)=0,"X",""),IF($D22="Custom-weeks",IF($S22="","",IF(MOD((EDATE(DATE(YEAR($E22),MONTH($E22),1),MOD(3-MONTH($E22),12))-DATE(YEAR($E22),MONTH($E22),1)),$S22*7)&lt;7,"X",IF(MOD((EDATE(DATE(YEAR($E22),MONTH($E22),1),MOD(3-MONTH($E22),12))-DATE(YEAR($E22),MONTH($E22),1)),$S22*7)&gt;($S22*7-7),"X",""))),""))))))</f>
        <v/>
      </c>
      <c r="J22" s="8">
        <f>IF($U22="On hold","",IF($E22="","",IF($D22="Monthly","X",IF($D22="Bi-monthly",IF(MOD(MOD(4-MONTH($E22),12),2)=0,"X",""),IF($D22="Quarterly",IF(MOD(MOD(4-MONTH($E22),12),3)=0,"X",""),IF($D22="Custom-weeks",IF($S22="","",IF(MOD((EDATE(DATE(YEAR($E22),MONTH($E22),1),MOD(4-MONTH($E22),12))-DATE(YEAR($E22),MONTH($E22),1)),$S22*7)&lt;7,"X",IF(MOD((EDATE(DATE(YEAR($E22),MONTH($E22),1),MOD(4-MONTH($E22),12))-DATE(YEAR($E22),MONTH($E22),1)),$S22*7)&gt;($S22*7-7),"X",""))),""))))))</f>
        <v/>
      </c>
      <c r="K22" s="8">
        <f>IF($U22="On hold","",IF($E22="","",IF($D22="Monthly","X",IF($D22="Bi-monthly",IF(MOD(MOD(5-MONTH($E22),12),2)=0,"X",""),IF($D22="Quarterly",IF(MOD(MOD(5-MONTH($E22),12),3)=0,"X",""),IF($D22="Custom-weeks",IF($S22="","",IF(MOD((EDATE(DATE(YEAR($E22),MONTH($E22),1),MOD(5-MONTH($E22),12))-DATE(YEAR($E22),MONTH($E22),1)),$S22*7)&lt;7,"X",IF(MOD((EDATE(DATE(YEAR($E22),MONTH($E22),1),MOD(5-MONTH($E22),12))-DATE(YEAR($E22),MONTH($E22),1)),$S22*7)&gt;($S22*7-7),"X",""))),""))))))</f>
        <v/>
      </c>
      <c r="L22" s="8">
        <f>IF($U22="On hold","",IF($E22="","",IF($D22="Monthly","X",IF($D22="Bi-monthly",IF(MOD(MOD(6-MONTH($E22),12),2)=0,"X",""),IF($D22="Quarterly",IF(MOD(MOD(6-MONTH($E22),12),3)=0,"X",""),IF($D22="Custom-weeks",IF($S22="","",IF(MOD((EDATE(DATE(YEAR($E22),MONTH($E22),1),MOD(6-MONTH($E22),12))-DATE(YEAR($E22),MONTH($E22),1)),$S22*7)&lt;7,"X",IF(MOD((EDATE(DATE(YEAR($E22),MONTH($E22),1),MOD(6-MONTH($E22),12))-DATE(YEAR($E22),MONTH($E22),1)),$S22*7)&gt;($S22*7-7),"X",""))),""))))))</f>
        <v/>
      </c>
      <c r="M22" s="8">
        <f>IF($U22="On hold","",IF($E22="","",IF($D22="Monthly","X",IF($D22="Bi-monthly",IF(MOD(MOD(7-MONTH($E22),12),2)=0,"X",""),IF($D22="Quarterly",IF(MOD(MOD(7-MONTH($E22),12),3)=0,"X",""),IF($D22="Custom-weeks",IF($S22="","",IF(MOD((EDATE(DATE(YEAR($E22),MONTH($E22),1),MOD(7-MONTH($E22),12))-DATE(YEAR($E22),MONTH($E22),1)),$S22*7)&lt;7,"X",IF(MOD((EDATE(DATE(YEAR($E22),MONTH($E22),1),MOD(7-MONTH($E22),12))-DATE(YEAR($E22),MONTH($E22),1)),$S22*7)&gt;($S22*7-7),"X",""))),""))))))</f>
        <v/>
      </c>
      <c r="N22" s="8">
        <f>IF($U22="On hold","",IF($E22="","",IF($D22="Monthly","X",IF($D22="Bi-monthly",IF(MOD(MOD(8-MONTH($E22),12),2)=0,"X",""),IF($D22="Quarterly",IF(MOD(MOD(8-MONTH($E22),12),3)=0,"X",""),IF($D22="Custom-weeks",IF($S22="","",IF(MOD((EDATE(DATE(YEAR($E22),MONTH($E22),1),MOD(8-MONTH($E22),12))-DATE(YEAR($E22),MONTH($E22),1)),$S22*7)&lt;7,"X",IF(MOD((EDATE(DATE(YEAR($E22),MONTH($E22),1),MOD(8-MONTH($E22),12))-DATE(YEAR($E22),MONTH($E22),1)),$S22*7)&gt;($S22*7-7),"X",""))),""))))))</f>
        <v/>
      </c>
      <c r="O22" s="8">
        <f>IF($U22="On hold","",IF($E22="","",IF($D22="Monthly","X",IF($D22="Bi-monthly",IF(MOD(MOD(9-MONTH($E22),12),2)=0,"X",""),IF($D22="Quarterly",IF(MOD(MOD(9-MONTH($E22),12),3)=0,"X",""),IF($D22="Custom-weeks",IF($S22="","",IF(MOD((EDATE(DATE(YEAR($E22),MONTH($E22),1),MOD(9-MONTH($E22),12))-DATE(YEAR($E22),MONTH($E22),1)),$S22*7)&lt;7,"X",IF(MOD((EDATE(DATE(YEAR($E22),MONTH($E22),1),MOD(9-MONTH($E22),12))-DATE(YEAR($E22),MONTH($E22),1)),$S22*7)&gt;($S22*7-7),"X",""))),""))))))</f>
        <v/>
      </c>
      <c r="P22" s="8">
        <f>IF($U22="On hold","",IF($E22="","",IF($D22="Monthly","X",IF($D22="Bi-monthly",IF(MOD(MOD(10-MONTH($E22),12),2)=0,"X",""),IF($D22="Quarterly",IF(MOD(MOD(10-MONTH($E22),12),3)=0,"X",""),IF($D22="Custom-weeks",IF($S22="","",IF(MOD((EDATE(DATE(YEAR($E22),MONTH($E22),1),MOD(10-MONTH($E22),12))-DATE(YEAR($E22),MONTH($E22),1)),$S22*7)&lt;7,"X",IF(MOD((EDATE(DATE(YEAR($E22),MONTH($E22),1),MOD(10-MONTH($E22),12))-DATE(YEAR($E22),MONTH($E22),1)),$S22*7)&gt;($S22*7-7),"X",""))),""))))))</f>
        <v/>
      </c>
      <c r="Q22" s="8">
        <f>IF($U22="On hold","",IF($E22="","",IF($D22="Monthly","X",IF($D22="Bi-monthly",IF(MOD(MOD(11-MONTH($E22),12),2)=0,"X",""),IF($D22="Quarterly",IF(MOD(MOD(11-MONTH($E22),12),3)=0,"X",""),IF($D22="Custom-weeks",IF($S22="","",IF(MOD((EDATE(DATE(YEAR($E22),MONTH($E22),1),MOD(11-MONTH($E22),12))-DATE(YEAR($E22),MONTH($E22),1)),$S22*7)&lt;7,"X",IF(MOD((EDATE(DATE(YEAR($E22),MONTH($E22),1),MOD(11-MONTH($E22),12))-DATE(YEAR($E22),MONTH($E22),1)),$S22*7)&gt;($S22*7-7),"X",""))),""))))))</f>
        <v/>
      </c>
      <c r="R22" s="8">
        <f>IF($U22="On hold","",IF($E22="","",IF($D22="Monthly","X",IF($D22="Bi-monthly",IF(MOD(MOD(12-MONTH($E22),12),2)=0,"X",""),IF($D22="Quarterly",IF(MOD(MOD(12-MONTH($E22),12),3)=0,"X",""),IF($D22="Custom-weeks",IF($S22="","",IF(MOD((EDATE(DATE(YEAR($E22),MONTH($E22),1),MOD(12-MONTH($E22),12))-DATE(YEAR($E22),MONTH($E22),1)),$S22*7)&lt;7,"X",IF(MOD((EDATE(DATE(YEAR($E22),MONTH($E22),1),MOD(12-MONTH($E22),12))-DATE(YEAR($E22),MONTH($E22),1)),$S22*7)&gt;($S22*7-7),"X",""))),""))))))</f>
        <v/>
      </c>
      <c r="S22" s="9" t="n"/>
      <c r="T22" s="5" t="n"/>
      <c r="U22" s="9" t="inlineStr">
        <is>
          <t>Active</t>
        </is>
      </c>
    </row>
    <row r="23">
      <c r="A23" s="5" t="n"/>
      <c r="B23" s="5" t="n"/>
      <c r="C23" s="5" t="n"/>
      <c r="D23" s="5" t="n"/>
      <c r="E23" s="6" t="n"/>
      <c r="F23" s="7">
        <f>IF($E23="","",IF(IF($D23="Monthly",Settings!$B$4,IF($D23="Bi-monthly",Settings!$B$5,IF($D23="Quarterly",Settings!$B$6,IF($D23="Custom-weeks",$S23,""))))="","",$E23+(IF($D23="Monthly",Settings!$B$4,IF($D23="Bi-monthly",Settings!$B$5,IF($D23="Quarterly",Settings!$B$6,IF($D23="Custom-weeks",$S23,"")))))*7))</f>
        <v/>
      </c>
      <c r="G23" s="8">
        <f>IF($U23="On hold","",IF($E23="","",IF($D23="Monthly","X",IF($D23="Bi-monthly",IF(MOD(MOD(1-MONTH($E23),12),2)=0,"X",""),IF($D23="Quarterly",IF(MOD(MOD(1-MONTH($E23),12),3)=0,"X",""),IF($D23="Custom-weeks",IF($S23="","",IF(MOD((EDATE(DATE(YEAR($E23),MONTH($E23),1),MOD(1-MONTH($E23),12))-DATE(YEAR($E23),MONTH($E23),1)),$S23*7)&lt;7,"X",IF(MOD((EDATE(DATE(YEAR($E23),MONTH($E23),1),MOD(1-MONTH($E23),12))-DATE(YEAR($E23),MONTH($E23),1)),$S23*7)&gt;($S23*7-7),"X",""))),""))))))</f>
        <v/>
      </c>
      <c r="H23" s="8">
        <f>IF($U23="On hold","",IF($E23="","",IF($D23="Monthly","X",IF($D23="Bi-monthly",IF(MOD(MOD(2-MONTH($E23),12),2)=0,"X",""),IF($D23="Quarterly",IF(MOD(MOD(2-MONTH($E23),12),3)=0,"X",""),IF($D23="Custom-weeks",IF($S23="","",IF(MOD((EDATE(DATE(YEAR($E23),MONTH($E23),1),MOD(2-MONTH($E23),12))-DATE(YEAR($E23),MONTH($E23),1)),$S23*7)&lt;7,"X",IF(MOD((EDATE(DATE(YEAR($E23),MONTH($E23),1),MOD(2-MONTH($E23),12))-DATE(YEAR($E23),MONTH($E23),1)),$S23*7)&gt;($S23*7-7),"X",""))),""))))))</f>
        <v/>
      </c>
      <c r="I23" s="8">
        <f>IF($U23="On hold","",IF($E23="","",IF($D23="Monthly","X",IF($D23="Bi-monthly",IF(MOD(MOD(3-MONTH($E23),12),2)=0,"X",""),IF($D23="Quarterly",IF(MOD(MOD(3-MONTH($E23),12),3)=0,"X",""),IF($D23="Custom-weeks",IF($S23="","",IF(MOD((EDATE(DATE(YEAR($E23),MONTH($E23),1),MOD(3-MONTH($E23),12))-DATE(YEAR($E23),MONTH($E23),1)),$S23*7)&lt;7,"X",IF(MOD((EDATE(DATE(YEAR($E23),MONTH($E23),1),MOD(3-MONTH($E23),12))-DATE(YEAR($E23),MONTH($E23),1)),$S23*7)&gt;($S23*7-7),"X",""))),""))))))</f>
        <v/>
      </c>
      <c r="J23" s="8">
        <f>IF($U23="On hold","",IF($E23="","",IF($D23="Monthly","X",IF($D23="Bi-monthly",IF(MOD(MOD(4-MONTH($E23),12),2)=0,"X",""),IF($D23="Quarterly",IF(MOD(MOD(4-MONTH($E23),12),3)=0,"X",""),IF($D23="Custom-weeks",IF($S23="","",IF(MOD((EDATE(DATE(YEAR($E23),MONTH($E23),1),MOD(4-MONTH($E23),12))-DATE(YEAR($E23),MONTH($E23),1)),$S23*7)&lt;7,"X",IF(MOD((EDATE(DATE(YEAR($E23),MONTH($E23),1),MOD(4-MONTH($E23),12))-DATE(YEAR($E23),MONTH($E23),1)),$S23*7)&gt;($S23*7-7),"X",""))),""))))))</f>
        <v/>
      </c>
      <c r="K23" s="8">
        <f>IF($U23="On hold","",IF($E23="","",IF($D23="Monthly","X",IF($D23="Bi-monthly",IF(MOD(MOD(5-MONTH($E23),12),2)=0,"X",""),IF($D23="Quarterly",IF(MOD(MOD(5-MONTH($E23),12),3)=0,"X",""),IF($D23="Custom-weeks",IF($S23="","",IF(MOD((EDATE(DATE(YEAR($E23),MONTH($E23),1),MOD(5-MONTH($E23),12))-DATE(YEAR($E23),MONTH($E23),1)),$S23*7)&lt;7,"X",IF(MOD((EDATE(DATE(YEAR($E23),MONTH($E23),1),MOD(5-MONTH($E23),12))-DATE(YEAR($E23),MONTH($E23),1)),$S23*7)&gt;($S23*7-7),"X",""))),""))))))</f>
        <v/>
      </c>
      <c r="L23" s="8">
        <f>IF($U23="On hold","",IF($E23="","",IF($D23="Monthly","X",IF($D23="Bi-monthly",IF(MOD(MOD(6-MONTH($E23),12),2)=0,"X",""),IF($D23="Quarterly",IF(MOD(MOD(6-MONTH($E23),12),3)=0,"X",""),IF($D23="Custom-weeks",IF($S23="","",IF(MOD((EDATE(DATE(YEAR($E23),MONTH($E23),1),MOD(6-MONTH($E23),12))-DATE(YEAR($E23),MONTH($E23),1)),$S23*7)&lt;7,"X",IF(MOD((EDATE(DATE(YEAR($E23),MONTH($E23),1),MOD(6-MONTH($E23),12))-DATE(YEAR($E23),MONTH($E23),1)),$S23*7)&gt;($S23*7-7),"X",""))),""))))))</f>
        <v/>
      </c>
      <c r="M23" s="8">
        <f>IF($U23="On hold","",IF($E23="","",IF($D23="Monthly","X",IF($D23="Bi-monthly",IF(MOD(MOD(7-MONTH($E23),12),2)=0,"X",""),IF($D23="Quarterly",IF(MOD(MOD(7-MONTH($E23),12),3)=0,"X",""),IF($D23="Custom-weeks",IF($S23="","",IF(MOD((EDATE(DATE(YEAR($E23),MONTH($E23),1),MOD(7-MONTH($E23),12))-DATE(YEAR($E23),MONTH($E23),1)),$S23*7)&lt;7,"X",IF(MOD((EDATE(DATE(YEAR($E23),MONTH($E23),1),MOD(7-MONTH($E23),12))-DATE(YEAR($E23),MONTH($E23),1)),$S23*7)&gt;($S23*7-7),"X",""))),""))))))</f>
        <v/>
      </c>
      <c r="N23" s="8">
        <f>IF($U23="On hold","",IF($E23="","",IF($D23="Monthly","X",IF($D23="Bi-monthly",IF(MOD(MOD(8-MONTH($E23),12),2)=0,"X",""),IF($D23="Quarterly",IF(MOD(MOD(8-MONTH($E23),12),3)=0,"X",""),IF($D23="Custom-weeks",IF($S23="","",IF(MOD((EDATE(DATE(YEAR($E23),MONTH($E23),1),MOD(8-MONTH($E23),12))-DATE(YEAR($E23),MONTH($E23),1)),$S23*7)&lt;7,"X",IF(MOD((EDATE(DATE(YEAR($E23),MONTH($E23),1),MOD(8-MONTH($E23),12))-DATE(YEAR($E23),MONTH($E23),1)),$S23*7)&gt;($S23*7-7),"X",""))),""))))))</f>
        <v/>
      </c>
      <c r="O23" s="8">
        <f>IF($U23="On hold","",IF($E23="","",IF($D23="Monthly","X",IF($D23="Bi-monthly",IF(MOD(MOD(9-MONTH($E23),12),2)=0,"X",""),IF($D23="Quarterly",IF(MOD(MOD(9-MONTH($E23),12),3)=0,"X",""),IF($D23="Custom-weeks",IF($S23="","",IF(MOD((EDATE(DATE(YEAR($E23),MONTH($E23),1),MOD(9-MONTH($E23),12))-DATE(YEAR($E23),MONTH($E23),1)),$S23*7)&lt;7,"X",IF(MOD((EDATE(DATE(YEAR($E23),MONTH($E23),1),MOD(9-MONTH($E23),12))-DATE(YEAR($E23),MONTH($E23),1)),$S23*7)&gt;($S23*7-7),"X",""))),""))))))</f>
        <v/>
      </c>
      <c r="P23" s="8">
        <f>IF($U23="On hold","",IF($E23="","",IF($D23="Monthly","X",IF($D23="Bi-monthly",IF(MOD(MOD(10-MONTH($E23),12),2)=0,"X",""),IF($D23="Quarterly",IF(MOD(MOD(10-MONTH($E23),12),3)=0,"X",""),IF($D23="Custom-weeks",IF($S23="","",IF(MOD((EDATE(DATE(YEAR($E23),MONTH($E23),1),MOD(10-MONTH($E23),12))-DATE(YEAR($E23),MONTH($E23),1)),$S23*7)&lt;7,"X",IF(MOD((EDATE(DATE(YEAR($E23),MONTH($E23),1),MOD(10-MONTH($E23),12))-DATE(YEAR($E23),MONTH($E23),1)),$S23*7)&gt;($S23*7-7),"X",""))),""))))))</f>
        <v/>
      </c>
      <c r="Q23" s="8">
        <f>IF($U23="On hold","",IF($E23="","",IF($D23="Monthly","X",IF($D23="Bi-monthly",IF(MOD(MOD(11-MONTH($E23),12),2)=0,"X",""),IF($D23="Quarterly",IF(MOD(MOD(11-MONTH($E23),12),3)=0,"X",""),IF($D23="Custom-weeks",IF($S23="","",IF(MOD((EDATE(DATE(YEAR($E23),MONTH($E23),1),MOD(11-MONTH($E23),12))-DATE(YEAR($E23),MONTH($E23),1)),$S23*7)&lt;7,"X",IF(MOD((EDATE(DATE(YEAR($E23),MONTH($E23),1),MOD(11-MONTH($E23),12))-DATE(YEAR($E23),MONTH($E23),1)),$S23*7)&gt;($S23*7-7),"X",""))),""))))))</f>
        <v/>
      </c>
      <c r="R23" s="8">
        <f>IF($U23="On hold","",IF($E23="","",IF($D23="Monthly","X",IF($D23="Bi-monthly",IF(MOD(MOD(12-MONTH($E23),12),2)=0,"X",""),IF($D23="Quarterly",IF(MOD(MOD(12-MONTH($E23),12),3)=0,"X",""),IF($D23="Custom-weeks",IF($S23="","",IF(MOD((EDATE(DATE(YEAR($E23),MONTH($E23),1),MOD(12-MONTH($E23),12))-DATE(YEAR($E23),MONTH($E23),1)),$S23*7)&lt;7,"X",IF(MOD((EDATE(DATE(YEAR($E23),MONTH($E23),1),MOD(12-MONTH($E23),12))-DATE(YEAR($E23),MONTH($E23),1)),$S23*7)&gt;($S23*7-7),"X",""))),""))))))</f>
        <v/>
      </c>
      <c r="S23" s="9" t="n"/>
      <c r="T23" s="5" t="n"/>
      <c r="U23" s="9" t="inlineStr">
        <is>
          <t>Active</t>
        </is>
      </c>
    </row>
    <row r="24">
      <c r="A24" s="5" t="n"/>
      <c r="B24" s="5" t="n"/>
      <c r="C24" s="5" t="n"/>
      <c r="D24" s="5" t="n"/>
      <c r="E24" s="6" t="n"/>
      <c r="F24" s="7">
        <f>IF($E24="","",IF(IF($D24="Monthly",Settings!$B$4,IF($D24="Bi-monthly",Settings!$B$5,IF($D24="Quarterly",Settings!$B$6,IF($D24="Custom-weeks",$S24,""))))="","",$E24+(IF($D24="Monthly",Settings!$B$4,IF($D24="Bi-monthly",Settings!$B$5,IF($D24="Quarterly",Settings!$B$6,IF($D24="Custom-weeks",$S24,"")))))*7))</f>
        <v/>
      </c>
      <c r="G24" s="8">
        <f>IF($U24="On hold","",IF($E24="","",IF($D24="Monthly","X",IF($D24="Bi-monthly",IF(MOD(MOD(1-MONTH($E24),12),2)=0,"X",""),IF($D24="Quarterly",IF(MOD(MOD(1-MONTH($E24),12),3)=0,"X",""),IF($D24="Custom-weeks",IF($S24="","",IF(MOD((EDATE(DATE(YEAR($E24),MONTH($E24),1),MOD(1-MONTH($E24),12))-DATE(YEAR($E24),MONTH($E24),1)),$S24*7)&lt;7,"X",IF(MOD((EDATE(DATE(YEAR($E24),MONTH($E24),1),MOD(1-MONTH($E24),12))-DATE(YEAR($E24),MONTH($E24),1)),$S24*7)&gt;($S24*7-7),"X",""))),""))))))</f>
        <v/>
      </c>
      <c r="H24" s="8">
        <f>IF($U24="On hold","",IF($E24="","",IF($D24="Monthly","X",IF($D24="Bi-monthly",IF(MOD(MOD(2-MONTH($E24),12),2)=0,"X",""),IF($D24="Quarterly",IF(MOD(MOD(2-MONTH($E24),12),3)=0,"X",""),IF($D24="Custom-weeks",IF($S24="","",IF(MOD((EDATE(DATE(YEAR($E24),MONTH($E24),1),MOD(2-MONTH($E24),12))-DATE(YEAR($E24),MONTH($E24),1)),$S24*7)&lt;7,"X",IF(MOD((EDATE(DATE(YEAR($E24),MONTH($E24),1),MOD(2-MONTH($E24),12))-DATE(YEAR($E24),MONTH($E24),1)),$S24*7)&gt;($S24*7-7),"X",""))),""))))))</f>
        <v/>
      </c>
      <c r="I24" s="8">
        <f>IF($U24="On hold","",IF($E24="","",IF($D24="Monthly","X",IF($D24="Bi-monthly",IF(MOD(MOD(3-MONTH($E24),12),2)=0,"X",""),IF($D24="Quarterly",IF(MOD(MOD(3-MONTH($E24),12),3)=0,"X",""),IF($D24="Custom-weeks",IF($S24="","",IF(MOD((EDATE(DATE(YEAR($E24),MONTH($E24),1),MOD(3-MONTH($E24),12))-DATE(YEAR($E24),MONTH($E24),1)),$S24*7)&lt;7,"X",IF(MOD((EDATE(DATE(YEAR($E24),MONTH($E24),1),MOD(3-MONTH($E24),12))-DATE(YEAR($E24),MONTH($E24),1)),$S24*7)&gt;($S24*7-7),"X",""))),""))))))</f>
        <v/>
      </c>
      <c r="J24" s="8">
        <f>IF($U24="On hold","",IF($E24="","",IF($D24="Monthly","X",IF($D24="Bi-monthly",IF(MOD(MOD(4-MONTH($E24),12),2)=0,"X",""),IF($D24="Quarterly",IF(MOD(MOD(4-MONTH($E24),12),3)=0,"X",""),IF($D24="Custom-weeks",IF($S24="","",IF(MOD((EDATE(DATE(YEAR($E24),MONTH($E24),1),MOD(4-MONTH($E24),12))-DATE(YEAR($E24),MONTH($E24),1)),$S24*7)&lt;7,"X",IF(MOD((EDATE(DATE(YEAR($E24),MONTH($E24),1),MOD(4-MONTH($E24),12))-DATE(YEAR($E24),MONTH($E24),1)),$S24*7)&gt;($S24*7-7),"X",""))),""))))))</f>
        <v/>
      </c>
      <c r="K24" s="8">
        <f>IF($U24="On hold","",IF($E24="","",IF($D24="Monthly","X",IF($D24="Bi-monthly",IF(MOD(MOD(5-MONTH($E24),12),2)=0,"X",""),IF($D24="Quarterly",IF(MOD(MOD(5-MONTH($E24),12),3)=0,"X",""),IF($D24="Custom-weeks",IF($S24="","",IF(MOD((EDATE(DATE(YEAR($E24),MONTH($E24),1),MOD(5-MONTH($E24),12))-DATE(YEAR($E24),MONTH($E24),1)),$S24*7)&lt;7,"X",IF(MOD((EDATE(DATE(YEAR($E24),MONTH($E24),1),MOD(5-MONTH($E24),12))-DATE(YEAR($E24),MONTH($E24),1)),$S24*7)&gt;($S24*7-7),"X",""))),""))))))</f>
        <v/>
      </c>
      <c r="L24" s="8">
        <f>IF($U24="On hold","",IF($E24="","",IF($D24="Monthly","X",IF($D24="Bi-monthly",IF(MOD(MOD(6-MONTH($E24),12),2)=0,"X",""),IF($D24="Quarterly",IF(MOD(MOD(6-MONTH($E24),12),3)=0,"X",""),IF($D24="Custom-weeks",IF($S24="","",IF(MOD((EDATE(DATE(YEAR($E24),MONTH($E24),1),MOD(6-MONTH($E24),12))-DATE(YEAR($E24),MONTH($E24),1)),$S24*7)&lt;7,"X",IF(MOD((EDATE(DATE(YEAR($E24),MONTH($E24),1),MOD(6-MONTH($E24),12))-DATE(YEAR($E24),MONTH($E24),1)),$S24*7)&gt;($S24*7-7),"X",""))),""))))))</f>
        <v/>
      </c>
      <c r="M24" s="8">
        <f>IF($U24="On hold","",IF($E24="","",IF($D24="Monthly","X",IF($D24="Bi-monthly",IF(MOD(MOD(7-MONTH($E24),12),2)=0,"X",""),IF($D24="Quarterly",IF(MOD(MOD(7-MONTH($E24),12),3)=0,"X",""),IF($D24="Custom-weeks",IF($S24="","",IF(MOD((EDATE(DATE(YEAR($E24),MONTH($E24),1),MOD(7-MONTH($E24),12))-DATE(YEAR($E24),MONTH($E24),1)),$S24*7)&lt;7,"X",IF(MOD((EDATE(DATE(YEAR($E24),MONTH($E24),1),MOD(7-MONTH($E24),12))-DATE(YEAR($E24),MONTH($E24),1)),$S24*7)&gt;($S24*7-7),"X",""))),""))))))</f>
        <v/>
      </c>
      <c r="N24" s="8">
        <f>IF($U24="On hold","",IF($E24="","",IF($D24="Monthly","X",IF($D24="Bi-monthly",IF(MOD(MOD(8-MONTH($E24),12),2)=0,"X",""),IF($D24="Quarterly",IF(MOD(MOD(8-MONTH($E24),12),3)=0,"X",""),IF($D24="Custom-weeks",IF($S24="","",IF(MOD((EDATE(DATE(YEAR($E24),MONTH($E24),1),MOD(8-MONTH($E24),12))-DATE(YEAR($E24),MONTH($E24),1)),$S24*7)&lt;7,"X",IF(MOD((EDATE(DATE(YEAR($E24),MONTH($E24),1),MOD(8-MONTH($E24),12))-DATE(YEAR($E24),MONTH($E24),1)),$S24*7)&gt;($S24*7-7),"X",""))),""))))))</f>
        <v/>
      </c>
      <c r="O24" s="8">
        <f>IF($U24="On hold","",IF($E24="","",IF($D24="Monthly","X",IF($D24="Bi-monthly",IF(MOD(MOD(9-MONTH($E24),12),2)=0,"X",""),IF($D24="Quarterly",IF(MOD(MOD(9-MONTH($E24),12),3)=0,"X",""),IF($D24="Custom-weeks",IF($S24="","",IF(MOD((EDATE(DATE(YEAR($E24),MONTH($E24),1),MOD(9-MONTH($E24),12))-DATE(YEAR($E24),MONTH($E24),1)),$S24*7)&lt;7,"X",IF(MOD((EDATE(DATE(YEAR($E24),MONTH($E24),1),MOD(9-MONTH($E24),12))-DATE(YEAR($E24),MONTH($E24),1)),$S24*7)&gt;($S24*7-7),"X",""))),""))))))</f>
        <v/>
      </c>
      <c r="P24" s="8">
        <f>IF($U24="On hold","",IF($E24="","",IF($D24="Monthly","X",IF($D24="Bi-monthly",IF(MOD(MOD(10-MONTH($E24),12),2)=0,"X",""),IF($D24="Quarterly",IF(MOD(MOD(10-MONTH($E24),12),3)=0,"X",""),IF($D24="Custom-weeks",IF($S24="","",IF(MOD((EDATE(DATE(YEAR($E24),MONTH($E24),1),MOD(10-MONTH($E24),12))-DATE(YEAR($E24),MONTH($E24),1)),$S24*7)&lt;7,"X",IF(MOD((EDATE(DATE(YEAR($E24),MONTH($E24),1),MOD(10-MONTH($E24),12))-DATE(YEAR($E24),MONTH($E24),1)),$S24*7)&gt;($S24*7-7),"X",""))),""))))))</f>
        <v/>
      </c>
      <c r="Q24" s="8">
        <f>IF($U24="On hold","",IF($E24="","",IF($D24="Monthly","X",IF($D24="Bi-monthly",IF(MOD(MOD(11-MONTH($E24),12),2)=0,"X",""),IF($D24="Quarterly",IF(MOD(MOD(11-MONTH($E24),12),3)=0,"X",""),IF($D24="Custom-weeks",IF($S24="","",IF(MOD((EDATE(DATE(YEAR($E24),MONTH($E24),1),MOD(11-MONTH($E24),12))-DATE(YEAR($E24),MONTH($E24),1)),$S24*7)&lt;7,"X",IF(MOD((EDATE(DATE(YEAR($E24),MONTH($E24),1),MOD(11-MONTH($E24),12))-DATE(YEAR($E24),MONTH($E24),1)),$S24*7)&gt;($S24*7-7),"X",""))),""))))))</f>
        <v/>
      </c>
      <c r="R24" s="8">
        <f>IF($U24="On hold","",IF($E24="","",IF($D24="Monthly","X",IF($D24="Bi-monthly",IF(MOD(MOD(12-MONTH($E24),12),2)=0,"X",""),IF($D24="Quarterly",IF(MOD(MOD(12-MONTH($E24),12),3)=0,"X",""),IF($D24="Custom-weeks",IF($S24="","",IF(MOD((EDATE(DATE(YEAR($E24),MONTH($E24),1),MOD(12-MONTH($E24),12))-DATE(YEAR($E24),MONTH($E24),1)),$S24*7)&lt;7,"X",IF(MOD((EDATE(DATE(YEAR($E24),MONTH($E24),1),MOD(12-MONTH($E24),12))-DATE(YEAR($E24),MONTH($E24),1)),$S24*7)&gt;($S24*7-7),"X",""))),""))))))</f>
        <v/>
      </c>
      <c r="S24" s="9" t="n"/>
      <c r="T24" s="5" t="n"/>
      <c r="U24" s="9" t="inlineStr">
        <is>
          <t>Active</t>
        </is>
      </c>
    </row>
    <row r="25">
      <c r="A25" s="5" t="n"/>
      <c r="B25" s="5" t="n"/>
      <c r="C25" s="5" t="n"/>
      <c r="D25" s="5" t="n"/>
      <c r="E25" s="6" t="n"/>
      <c r="F25" s="7">
        <f>IF($E25="","",IF(IF($D25="Monthly",Settings!$B$4,IF($D25="Bi-monthly",Settings!$B$5,IF($D25="Quarterly",Settings!$B$6,IF($D25="Custom-weeks",$S25,""))))="","",$E25+(IF($D25="Monthly",Settings!$B$4,IF($D25="Bi-monthly",Settings!$B$5,IF($D25="Quarterly",Settings!$B$6,IF($D25="Custom-weeks",$S25,"")))))*7))</f>
        <v/>
      </c>
      <c r="G25" s="8">
        <f>IF($U25="On hold","",IF($E25="","",IF($D25="Monthly","X",IF($D25="Bi-monthly",IF(MOD(MOD(1-MONTH($E25),12),2)=0,"X",""),IF($D25="Quarterly",IF(MOD(MOD(1-MONTH($E25),12),3)=0,"X",""),IF($D25="Custom-weeks",IF($S25="","",IF(MOD((EDATE(DATE(YEAR($E25),MONTH($E25),1),MOD(1-MONTH($E25),12))-DATE(YEAR($E25),MONTH($E25),1)),$S25*7)&lt;7,"X",IF(MOD((EDATE(DATE(YEAR($E25),MONTH($E25),1),MOD(1-MONTH($E25),12))-DATE(YEAR($E25),MONTH($E25),1)),$S25*7)&gt;($S25*7-7),"X",""))),""))))))</f>
        <v/>
      </c>
      <c r="H25" s="8">
        <f>IF($U25="On hold","",IF($E25="","",IF($D25="Monthly","X",IF($D25="Bi-monthly",IF(MOD(MOD(2-MONTH($E25),12),2)=0,"X",""),IF($D25="Quarterly",IF(MOD(MOD(2-MONTH($E25),12),3)=0,"X",""),IF($D25="Custom-weeks",IF($S25="","",IF(MOD((EDATE(DATE(YEAR($E25),MONTH($E25),1),MOD(2-MONTH($E25),12))-DATE(YEAR($E25),MONTH($E25),1)),$S25*7)&lt;7,"X",IF(MOD((EDATE(DATE(YEAR($E25),MONTH($E25),1),MOD(2-MONTH($E25),12))-DATE(YEAR($E25),MONTH($E25),1)),$S25*7)&gt;($S25*7-7),"X",""))),""))))))</f>
        <v/>
      </c>
      <c r="I25" s="8">
        <f>IF($U25="On hold","",IF($E25="","",IF($D25="Monthly","X",IF($D25="Bi-monthly",IF(MOD(MOD(3-MONTH($E25),12),2)=0,"X",""),IF($D25="Quarterly",IF(MOD(MOD(3-MONTH($E25),12),3)=0,"X",""),IF($D25="Custom-weeks",IF($S25="","",IF(MOD((EDATE(DATE(YEAR($E25),MONTH($E25),1),MOD(3-MONTH($E25),12))-DATE(YEAR($E25),MONTH($E25),1)),$S25*7)&lt;7,"X",IF(MOD((EDATE(DATE(YEAR($E25),MONTH($E25),1),MOD(3-MONTH($E25),12))-DATE(YEAR($E25),MONTH($E25),1)),$S25*7)&gt;($S25*7-7),"X",""))),""))))))</f>
        <v/>
      </c>
      <c r="J25" s="8">
        <f>IF($U25="On hold","",IF($E25="","",IF($D25="Monthly","X",IF($D25="Bi-monthly",IF(MOD(MOD(4-MONTH($E25),12),2)=0,"X",""),IF($D25="Quarterly",IF(MOD(MOD(4-MONTH($E25),12),3)=0,"X",""),IF($D25="Custom-weeks",IF($S25="","",IF(MOD((EDATE(DATE(YEAR($E25),MONTH($E25),1),MOD(4-MONTH($E25),12))-DATE(YEAR($E25),MONTH($E25),1)),$S25*7)&lt;7,"X",IF(MOD((EDATE(DATE(YEAR($E25),MONTH($E25),1),MOD(4-MONTH($E25),12))-DATE(YEAR($E25),MONTH($E25),1)),$S25*7)&gt;($S25*7-7),"X",""))),""))))))</f>
        <v/>
      </c>
      <c r="K25" s="8">
        <f>IF($U25="On hold","",IF($E25="","",IF($D25="Monthly","X",IF($D25="Bi-monthly",IF(MOD(MOD(5-MONTH($E25),12),2)=0,"X",""),IF($D25="Quarterly",IF(MOD(MOD(5-MONTH($E25),12),3)=0,"X",""),IF($D25="Custom-weeks",IF($S25="","",IF(MOD((EDATE(DATE(YEAR($E25),MONTH($E25),1),MOD(5-MONTH($E25),12))-DATE(YEAR($E25),MONTH($E25),1)),$S25*7)&lt;7,"X",IF(MOD((EDATE(DATE(YEAR($E25),MONTH($E25),1),MOD(5-MONTH($E25),12))-DATE(YEAR($E25),MONTH($E25),1)),$S25*7)&gt;($S25*7-7),"X",""))),""))))))</f>
        <v/>
      </c>
      <c r="L25" s="8">
        <f>IF($U25="On hold","",IF($E25="","",IF($D25="Monthly","X",IF($D25="Bi-monthly",IF(MOD(MOD(6-MONTH($E25),12),2)=0,"X",""),IF($D25="Quarterly",IF(MOD(MOD(6-MONTH($E25),12),3)=0,"X",""),IF($D25="Custom-weeks",IF($S25="","",IF(MOD((EDATE(DATE(YEAR($E25),MONTH($E25),1),MOD(6-MONTH($E25),12))-DATE(YEAR($E25),MONTH($E25),1)),$S25*7)&lt;7,"X",IF(MOD((EDATE(DATE(YEAR($E25),MONTH($E25),1),MOD(6-MONTH($E25),12))-DATE(YEAR($E25),MONTH($E25),1)),$S25*7)&gt;($S25*7-7),"X",""))),""))))))</f>
        <v/>
      </c>
      <c r="M25" s="8">
        <f>IF($U25="On hold","",IF($E25="","",IF($D25="Monthly","X",IF($D25="Bi-monthly",IF(MOD(MOD(7-MONTH($E25),12),2)=0,"X",""),IF($D25="Quarterly",IF(MOD(MOD(7-MONTH($E25),12),3)=0,"X",""),IF($D25="Custom-weeks",IF($S25="","",IF(MOD((EDATE(DATE(YEAR($E25),MONTH($E25),1),MOD(7-MONTH($E25),12))-DATE(YEAR($E25),MONTH($E25),1)),$S25*7)&lt;7,"X",IF(MOD((EDATE(DATE(YEAR($E25),MONTH($E25),1),MOD(7-MONTH($E25),12))-DATE(YEAR($E25),MONTH($E25),1)),$S25*7)&gt;($S25*7-7),"X",""))),""))))))</f>
        <v/>
      </c>
      <c r="N25" s="8">
        <f>IF($U25="On hold","",IF($E25="","",IF($D25="Monthly","X",IF($D25="Bi-monthly",IF(MOD(MOD(8-MONTH($E25),12),2)=0,"X",""),IF($D25="Quarterly",IF(MOD(MOD(8-MONTH($E25),12),3)=0,"X",""),IF($D25="Custom-weeks",IF($S25="","",IF(MOD((EDATE(DATE(YEAR($E25),MONTH($E25),1),MOD(8-MONTH($E25),12))-DATE(YEAR($E25),MONTH($E25),1)),$S25*7)&lt;7,"X",IF(MOD((EDATE(DATE(YEAR($E25),MONTH($E25),1),MOD(8-MONTH($E25),12))-DATE(YEAR($E25),MONTH($E25),1)),$S25*7)&gt;($S25*7-7),"X",""))),""))))))</f>
        <v/>
      </c>
      <c r="O25" s="8">
        <f>IF($U25="On hold","",IF($E25="","",IF($D25="Monthly","X",IF($D25="Bi-monthly",IF(MOD(MOD(9-MONTH($E25),12),2)=0,"X",""),IF($D25="Quarterly",IF(MOD(MOD(9-MONTH($E25),12),3)=0,"X",""),IF($D25="Custom-weeks",IF($S25="","",IF(MOD((EDATE(DATE(YEAR($E25),MONTH($E25),1),MOD(9-MONTH($E25),12))-DATE(YEAR($E25),MONTH($E25),1)),$S25*7)&lt;7,"X",IF(MOD((EDATE(DATE(YEAR($E25),MONTH($E25),1),MOD(9-MONTH($E25),12))-DATE(YEAR($E25),MONTH($E25),1)),$S25*7)&gt;($S25*7-7),"X",""))),""))))))</f>
        <v/>
      </c>
      <c r="P25" s="8">
        <f>IF($U25="On hold","",IF($E25="","",IF($D25="Monthly","X",IF($D25="Bi-monthly",IF(MOD(MOD(10-MONTH($E25),12),2)=0,"X",""),IF($D25="Quarterly",IF(MOD(MOD(10-MONTH($E25),12),3)=0,"X",""),IF($D25="Custom-weeks",IF($S25="","",IF(MOD((EDATE(DATE(YEAR($E25),MONTH($E25),1),MOD(10-MONTH($E25),12))-DATE(YEAR($E25),MONTH($E25),1)),$S25*7)&lt;7,"X",IF(MOD((EDATE(DATE(YEAR($E25),MONTH($E25),1),MOD(10-MONTH($E25),12))-DATE(YEAR($E25),MONTH($E25),1)),$S25*7)&gt;($S25*7-7),"X",""))),""))))))</f>
        <v/>
      </c>
      <c r="Q25" s="8">
        <f>IF($U25="On hold","",IF($E25="","",IF($D25="Monthly","X",IF($D25="Bi-monthly",IF(MOD(MOD(11-MONTH($E25),12),2)=0,"X",""),IF($D25="Quarterly",IF(MOD(MOD(11-MONTH($E25),12),3)=0,"X",""),IF($D25="Custom-weeks",IF($S25="","",IF(MOD((EDATE(DATE(YEAR($E25),MONTH($E25),1),MOD(11-MONTH($E25),12))-DATE(YEAR($E25),MONTH($E25),1)),$S25*7)&lt;7,"X",IF(MOD((EDATE(DATE(YEAR($E25),MONTH($E25),1),MOD(11-MONTH($E25),12))-DATE(YEAR($E25),MONTH($E25),1)),$S25*7)&gt;($S25*7-7),"X",""))),""))))))</f>
        <v/>
      </c>
      <c r="R25" s="8">
        <f>IF($U25="On hold","",IF($E25="","",IF($D25="Monthly","X",IF($D25="Bi-monthly",IF(MOD(MOD(12-MONTH($E25),12),2)=0,"X",""),IF($D25="Quarterly",IF(MOD(MOD(12-MONTH($E25),12),3)=0,"X",""),IF($D25="Custom-weeks",IF($S25="","",IF(MOD((EDATE(DATE(YEAR($E25),MONTH($E25),1),MOD(12-MONTH($E25),12))-DATE(YEAR($E25),MONTH($E25),1)),$S25*7)&lt;7,"X",IF(MOD((EDATE(DATE(YEAR($E25),MONTH($E25),1),MOD(12-MONTH($E25),12))-DATE(YEAR($E25),MONTH($E25),1)),$S25*7)&gt;($S25*7-7),"X",""))),""))))))</f>
        <v/>
      </c>
      <c r="S25" s="9" t="n"/>
      <c r="T25" s="5" t="n"/>
      <c r="U25" s="9" t="inlineStr">
        <is>
          <t>Active</t>
        </is>
      </c>
    </row>
    <row r="26">
      <c r="A26" s="5" t="n"/>
      <c r="B26" s="5" t="n"/>
      <c r="C26" s="5" t="n"/>
      <c r="D26" s="5" t="n"/>
      <c r="E26" s="6" t="n"/>
      <c r="F26" s="7">
        <f>IF($E26="","",IF(IF($D26="Monthly",Settings!$B$4,IF($D26="Bi-monthly",Settings!$B$5,IF($D26="Quarterly",Settings!$B$6,IF($D26="Custom-weeks",$S26,""))))="","",$E26+(IF($D26="Monthly",Settings!$B$4,IF($D26="Bi-monthly",Settings!$B$5,IF($D26="Quarterly",Settings!$B$6,IF($D26="Custom-weeks",$S26,"")))))*7))</f>
        <v/>
      </c>
      <c r="G26" s="8">
        <f>IF($U26="On hold","",IF($E26="","",IF($D26="Monthly","X",IF($D26="Bi-monthly",IF(MOD(MOD(1-MONTH($E26),12),2)=0,"X",""),IF($D26="Quarterly",IF(MOD(MOD(1-MONTH($E26),12),3)=0,"X",""),IF($D26="Custom-weeks",IF($S26="","",IF(MOD((EDATE(DATE(YEAR($E26),MONTH($E26),1),MOD(1-MONTH($E26),12))-DATE(YEAR($E26),MONTH($E26),1)),$S26*7)&lt;7,"X",IF(MOD((EDATE(DATE(YEAR($E26),MONTH($E26),1),MOD(1-MONTH($E26),12))-DATE(YEAR($E26),MONTH($E26),1)),$S26*7)&gt;($S26*7-7),"X",""))),""))))))</f>
        <v/>
      </c>
      <c r="H26" s="8">
        <f>IF($U26="On hold","",IF($E26="","",IF($D26="Monthly","X",IF($D26="Bi-monthly",IF(MOD(MOD(2-MONTH($E26),12),2)=0,"X",""),IF($D26="Quarterly",IF(MOD(MOD(2-MONTH($E26),12),3)=0,"X",""),IF($D26="Custom-weeks",IF($S26="","",IF(MOD((EDATE(DATE(YEAR($E26),MONTH($E26),1),MOD(2-MONTH($E26),12))-DATE(YEAR($E26),MONTH($E26),1)),$S26*7)&lt;7,"X",IF(MOD((EDATE(DATE(YEAR($E26),MONTH($E26),1),MOD(2-MONTH($E26),12))-DATE(YEAR($E26),MONTH($E26),1)),$S26*7)&gt;($S26*7-7),"X",""))),""))))))</f>
        <v/>
      </c>
      <c r="I26" s="8">
        <f>IF($U26="On hold","",IF($E26="","",IF($D26="Monthly","X",IF($D26="Bi-monthly",IF(MOD(MOD(3-MONTH($E26),12),2)=0,"X",""),IF($D26="Quarterly",IF(MOD(MOD(3-MONTH($E26),12),3)=0,"X",""),IF($D26="Custom-weeks",IF($S26="","",IF(MOD((EDATE(DATE(YEAR($E26),MONTH($E26),1),MOD(3-MONTH($E26),12))-DATE(YEAR($E26),MONTH($E26),1)),$S26*7)&lt;7,"X",IF(MOD((EDATE(DATE(YEAR($E26),MONTH($E26),1),MOD(3-MONTH($E26),12))-DATE(YEAR($E26),MONTH($E26),1)),$S26*7)&gt;($S26*7-7),"X",""))),""))))))</f>
        <v/>
      </c>
      <c r="J26" s="8">
        <f>IF($U26="On hold","",IF($E26="","",IF($D26="Monthly","X",IF($D26="Bi-monthly",IF(MOD(MOD(4-MONTH($E26),12),2)=0,"X",""),IF($D26="Quarterly",IF(MOD(MOD(4-MONTH($E26),12),3)=0,"X",""),IF($D26="Custom-weeks",IF($S26="","",IF(MOD((EDATE(DATE(YEAR($E26),MONTH($E26),1),MOD(4-MONTH($E26),12))-DATE(YEAR($E26),MONTH($E26),1)),$S26*7)&lt;7,"X",IF(MOD((EDATE(DATE(YEAR($E26),MONTH($E26),1),MOD(4-MONTH($E26),12))-DATE(YEAR($E26),MONTH($E26),1)),$S26*7)&gt;($S26*7-7),"X",""))),""))))))</f>
        <v/>
      </c>
      <c r="K26" s="8">
        <f>IF($U26="On hold","",IF($E26="","",IF($D26="Monthly","X",IF($D26="Bi-monthly",IF(MOD(MOD(5-MONTH($E26),12),2)=0,"X",""),IF($D26="Quarterly",IF(MOD(MOD(5-MONTH($E26),12),3)=0,"X",""),IF($D26="Custom-weeks",IF($S26="","",IF(MOD((EDATE(DATE(YEAR($E26),MONTH($E26),1),MOD(5-MONTH($E26),12))-DATE(YEAR($E26),MONTH($E26),1)),$S26*7)&lt;7,"X",IF(MOD((EDATE(DATE(YEAR($E26),MONTH($E26),1),MOD(5-MONTH($E26),12))-DATE(YEAR($E26),MONTH($E26),1)),$S26*7)&gt;($S26*7-7),"X",""))),""))))))</f>
        <v/>
      </c>
      <c r="L26" s="8">
        <f>IF($U26="On hold","",IF($E26="","",IF($D26="Monthly","X",IF($D26="Bi-monthly",IF(MOD(MOD(6-MONTH($E26),12),2)=0,"X",""),IF($D26="Quarterly",IF(MOD(MOD(6-MONTH($E26),12),3)=0,"X",""),IF($D26="Custom-weeks",IF($S26="","",IF(MOD((EDATE(DATE(YEAR($E26),MONTH($E26),1),MOD(6-MONTH($E26),12))-DATE(YEAR($E26),MONTH($E26),1)),$S26*7)&lt;7,"X",IF(MOD((EDATE(DATE(YEAR($E26),MONTH($E26),1),MOD(6-MONTH($E26),12))-DATE(YEAR($E26),MONTH($E26),1)),$S26*7)&gt;($S26*7-7),"X",""))),""))))))</f>
        <v/>
      </c>
      <c r="M26" s="8">
        <f>IF($U26="On hold","",IF($E26="","",IF($D26="Monthly","X",IF($D26="Bi-monthly",IF(MOD(MOD(7-MONTH($E26),12),2)=0,"X",""),IF($D26="Quarterly",IF(MOD(MOD(7-MONTH($E26),12),3)=0,"X",""),IF($D26="Custom-weeks",IF($S26="","",IF(MOD((EDATE(DATE(YEAR($E26),MONTH($E26),1),MOD(7-MONTH($E26),12))-DATE(YEAR($E26),MONTH($E26),1)),$S26*7)&lt;7,"X",IF(MOD((EDATE(DATE(YEAR($E26),MONTH($E26),1),MOD(7-MONTH($E26),12))-DATE(YEAR($E26),MONTH($E26),1)),$S26*7)&gt;($S26*7-7),"X",""))),""))))))</f>
        <v/>
      </c>
      <c r="N26" s="8">
        <f>IF($U26="On hold","",IF($E26="","",IF($D26="Monthly","X",IF($D26="Bi-monthly",IF(MOD(MOD(8-MONTH($E26),12),2)=0,"X",""),IF($D26="Quarterly",IF(MOD(MOD(8-MONTH($E26),12),3)=0,"X",""),IF($D26="Custom-weeks",IF($S26="","",IF(MOD((EDATE(DATE(YEAR($E26),MONTH($E26),1),MOD(8-MONTH($E26),12))-DATE(YEAR($E26),MONTH($E26),1)),$S26*7)&lt;7,"X",IF(MOD((EDATE(DATE(YEAR($E26),MONTH($E26),1),MOD(8-MONTH($E26),12))-DATE(YEAR($E26),MONTH($E26),1)),$S26*7)&gt;($S26*7-7),"X",""))),""))))))</f>
        <v/>
      </c>
      <c r="O26" s="8">
        <f>IF($U26="On hold","",IF($E26="","",IF($D26="Monthly","X",IF($D26="Bi-monthly",IF(MOD(MOD(9-MONTH($E26),12),2)=0,"X",""),IF($D26="Quarterly",IF(MOD(MOD(9-MONTH($E26),12),3)=0,"X",""),IF($D26="Custom-weeks",IF($S26="","",IF(MOD((EDATE(DATE(YEAR($E26),MONTH($E26),1),MOD(9-MONTH($E26),12))-DATE(YEAR($E26),MONTH($E26),1)),$S26*7)&lt;7,"X",IF(MOD((EDATE(DATE(YEAR($E26),MONTH($E26),1),MOD(9-MONTH($E26),12))-DATE(YEAR($E26),MONTH($E26),1)),$S26*7)&gt;($S26*7-7),"X",""))),""))))))</f>
        <v/>
      </c>
      <c r="P26" s="8">
        <f>IF($U26="On hold","",IF($E26="","",IF($D26="Monthly","X",IF($D26="Bi-monthly",IF(MOD(MOD(10-MONTH($E26),12),2)=0,"X",""),IF($D26="Quarterly",IF(MOD(MOD(10-MONTH($E26),12),3)=0,"X",""),IF($D26="Custom-weeks",IF($S26="","",IF(MOD((EDATE(DATE(YEAR($E26),MONTH($E26),1),MOD(10-MONTH($E26),12))-DATE(YEAR($E26),MONTH($E26),1)),$S26*7)&lt;7,"X",IF(MOD((EDATE(DATE(YEAR($E26),MONTH($E26),1),MOD(10-MONTH($E26),12))-DATE(YEAR($E26),MONTH($E26),1)),$S26*7)&gt;($S26*7-7),"X",""))),""))))))</f>
        <v/>
      </c>
      <c r="Q26" s="8">
        <f>IF($U26="On hold","",IF($E26="","",IF($D26="Monthly","X",IF($D26="Bi-monthly",IF(MOD(MOD(11-MONTH($E26),12),2)=0,"X",""),IF($D26="Quarterly",IF(MOD(MOD(11-MONTH($E26),12),3)=0,"X",""),IF($D26="Custom-weeks",IF($S26="","",IF(MOD((EDATE(DATE(YEAR($E26),MONTH($E26),1),MOD(11-MONTH($E26),12))-DATE(YEAR($E26),MONTH($E26),1)),$S26*7)&lt;7,"X",IF(MOD((EDATE(DATE(YEAR($E26),MONTH($E26),1),MOD(11-MONTH($E26),12))-DATE(YEAR($E26),MONTH($E26),1)),$S26*7)&gt;($S26*7-7),"X",""))),""))))))</f>
        <v/>
      </c>
      <c r="R26" s="8">
        <f>IF($U26="On hold","",IF($E26="","",IF($D26="Monthly","X",IF($D26="Bi-monthly",IF(MOD(MOD(12-MONTH($E26),12),2)=0,"X",""),IF($D26="Quarterly",IF(MOD(MOD(12-MONTH($E26),12),3)=0,"X",""),IF($D26="Custom-weeks",IF($S26="","",IF(MOD((EDATE(DATE(YEAR($E26),MONTH($E26),1),MOD(12-MONTH($E26),12))-DATE(YEAR($E26),MONTH($E26),1)),$S26*7)&lt;7,"X",IF(MOD((EDATE(DATE(YEAR($E26),MONTH($E26),1),MOD(12-MONTH($E26),12))-DATE(YEAR($E26),MONTH($E26),1)),$S26*7)&gt;($S26*7-7),"X",""))),""))))))</f>
        <v/>
      </c>
      <c r="S26" s="9" t="n"/>
      <c r="T26" s="5" t="n"/>
      <c r="U26" s="9" t="inlineStr">
        <is>
          <t>Active</t>
        </is>
      </c>
    </row>
    <row r="27">
      <c r="A27" s="5" t="n"/>
      <c r="B27" s="5" t="n"/>
      <c r="C27" s="5" t="n"/>
      <c r="D27" s="5" t="n"/>
      <c r="E27" s="6" t="n"/>
      <c r="F27" s="7">
        <f>IF($E27="","",IF(IF($D27="Monthly",Settings!$B$4,IF($D27="Bi-monthly",Settings!$B$5,IF($D27="Quarterly",Settings!$B$6,IF($D27="Custom-weeks",$S27,""))))="","",$E27+(IF($D27="Monthly",Settings!$B$4,IF($D27="Bi-monthly",Settings!$B$5,IF($D27="Quarterly",Settings!$B$6,IF($D27="Custom-weeks",$S27,"")))))*7))</f>
        <v/>
      </c>
      <c r="G27" s="8">
        <f>IF($U27="On hold","",IF($E27="","",IF($D27="Monthly","X",IF($D27="Bi-monthly",IF(MOD(MOD(1-MONTH($E27),12),2)=0,"X",""),IF($D27="Quarterly",IF(MOD(MOD(1-MONTH($E27),12),3)=0,"X",""),IF($D27="Custom-weeks",IF($S27="","",IF(MOD((EDATE(DATE(YEAR($E27),MONTH($E27),1),MOD(1-MONTH($E27),12))-DATE(YEAR($E27),MONTH($E27),1)),$S27*7)&lt;7,"X",IF(MOD((EDATE(DATE(YEAR($E27),MONTH($E27),1),MOD(1-MONTH($E27),12))-DATE(YEAR($E27),MONTH($E27),1)),$S27*7)&gt;($S27*7-7),"X",""))),""))))))</f>
        <v/>
      </c>
      <c r="H27" s="8">
        <f>IF($U27="On hold","",IF($E27="","",IF($D27="Monthly","X",IF($D27="Bi-monthly",IF(MOD(MOD(2-MONTH($E27),12),2)=0,"X",""),IF($D27="Quarterly",IF(MOD(MOD(2-MONTH($E27),12),3)=0,"X",""),IF($D27="Custom-weeks",IF($S27="","",IF(MOD((EDATE(DATE(YEAR($E27),MONTH($E27),1),MOD(2-MONTH($E27),12))-DATE(YEAR($E27),MONTH($E27),1)),$S27*7)&lt;7,"X",IF(MOD((EDATE(DATE(YEAR($E27),MONTH($E27),1),MOD(2-MONTH($E27),12))-DATE(YEAR($E27),MONTH($E27),1)),$S27*7)&gt;($S27*7-7),"X",""))),""))))))</f>
        <v/>
      </c>
      <c r="I27" s="8">
        <f>IF($U27="On hold","",IF($E27="","",IF($D27="Monthly","X",IF($D27="Bi-monthly",IF(MOD(MOD(3-MONTH($E27),12),2)=0,"X",""),IF($D27="Quarterly",IF(MOD(MOD(3-MONTH($E27),12),3)=0,"X",""),IF($D27="Custom-weeks",IF($S27="","",IF(MOD((EDATE(DATE(YEAR($E27),MONTH($E27),1),MOD(3-MONTH($E27),12))-DATE(YEAR($E27),MONTH($E27),1)),$S27*7)&lt;7,"X",IF(MOD((EDATE(DATE(YEAR($E27),MONTH($E27),1),MOD(3-MONTH($E27),12))-DATE(YEAR($E27),MONTH($E27),1)),$S27*7)&gt;($S27*7-7),"X",""))),""))))))</f>
        <v/>
      </c>
      <c r="J27" s="8">
        <f>IF($U27="On hold","",IF($E27="","",IF($D27="Monthly","X",IF($D27="Bi-monthly",IF(MOD(MOD(4-MONTH($E27),12),2)=0,"X",""),IF($D27="Quarterly",IF(MOD(MOD(4-MONTH($E27),12),3)=0,"X",""),IF($D27="Custom-weeks",IF($S27="","",IF(MOD((EDATE(DATE(YEAR($E27),MONTH($E27),1),MOD(4-MONTH($E27),12))-DATE(YEAR($E27),MONTH($E27),1)),$S27*7)&lt;7,"X",IF(MOD((EDATE(DATE(YEAR($E27),MONTH($E27),1),MOD(4-MONTH($E27),12))-DATE(YEAR($E27),MONTH($E27),1)),$S27*7)&gt;($S27*7-7),"X",""))),""))))))</f>
        <v/>
      </c>
      <c r="K27" s="8">
        <f>IF($U27="On hold","",IF($E27="","",IF($D27="Monthly","X",IF($D27="Bi-monthly",IF(MOD(MOD(5-MONTH($E27),12),2)=0,"X",""),IF($D27="Quarterly",IF(MOD(MOD(5-MONTH($E27),12),3)=0,"X",""),IF($D27="Custom-weeks",IF($S27="","",IF(MOD((EDATE(DATE(YEAR($E27),MONTH($E27),1),MOD(5-MONTH($E27),12))-DATE(YEAR($E27),MONTH($E27),1)),$S27*7)&lt;7,"X",IF(MOD((EDATE(DATE(YEAR($E27),MONTH($E27),1),MOD(5-MONTH($E27),12))-DATE(YEAR($E27),MONTH($E27),1)),$S27*7)&gt;($S27*7-7),"X",""))),""))))))</f>
        <v/>
      </c>
      <c r="L27" s="8">
        <f>IF($U27="On hold","",IF($E27="","",IF($D27="Monthly","X",IF($D27="Bi-monthly",IF(MOD(MOD(6-MONTH($E27),12),2)=0,"X",""),IF($D27="Quarterly",IF(MOD(MOD(6-MONTH($E27),12),3)=0,"X",""),IF($D27="Custom-weeks",IF($S27="","",IF(MOD((EDATE(DATE(YEAR($E27),MONTH($E27),1),MOD(6-MONTH($E27),12))-DATE(YEAR($E27),MONTH($E27),1)),$S27*7)&lt;7,"X",IF(MOD((EDATE(DATE(YEAR($E27),MONTH($E27),1),MOD(6-MONTH($E27),12))-DATE(YEAR($E27),MONTH($E27),1)),$S27*7)&gt;($S27*7-7),"X",""))),""))))))</f>
        <v/>
      </c>
      <c r="M27" s="8">
        <f>IF($U27="On hold","",IF($E27="","",IF($D27="Monthly","X",IF($D27="Bi-monthly",IF(MOD(MOD(7-MONTH($E27),12),2)=0,"X",""),IF($D27="Quarterly",IF(MOD(MOD(7-MONTH($E27),12),3)=0,"X",""),IF($D27="Custom-weeks",IF($S27="","",IF(MOD((EDATE(DATE(YEAR($E27),MONTH($E27),1),MOD(7-MONTH($E27),12))-DATE(YEAR($E27),MONTH($E27),1)),$S27*7)&lt;7,"X",IF(MOD((EDATE(DATE(YEAR($E27),MONTH($E27),1),MOD(7-MONTH($E27),12))-DATE(YEAR($E27),MONTH($E27),1)),$S27*7)&gt;($S27*7-7),"X",""))),""))))))</f>
        <v/>
      </c>
      <c r="N27" s="8">
        <f>IF($U27="On hold","",IF($E27="","",IF($D27="Monthly","X",IF($D27="Bi-monthly",IF(MOD(MOD(8-MONTH($E27),12),2)=0,"X",""),IF($D27="Quarterly",IF(MOD(MOD(8-MONTH($E27),12),3)=0,"X",""),IF($D27="Custom-weeks",IF($S27="","",IF(MOD((EDATE(DATE(YEAR($E27),MONTH($E27),1),MOD(8-MONTH($E27),12))-DATE(YEAR($E27),MONTH($E27),1)),$S27*7)&lt;7,"X",IF(MOD((EDATE(DATE(YEAR($E27),MONTH($E27),1),MOD(8-MONTH($E27),12))-DATE(YEAR($E27),MONTH($E27),1)),$S27*7)&gt;($S27*7-7),"X",""))),""))))))</f>
        <v/>
      </c>
      <c r="O27" s="8">
        <f>IF($U27="On hold","",IF($E27="","",IF($D27="Monthly","X",IF($D27="Bi-monthly",IF(MOD(MOD(9-MONTH($E27),12),2)=0,"X",""),IF($D27="Quarterly",IF(MOD(MOD(9-MONTH($E27),12),3)=0,"X",""),IF($D27="Custom-weeks",IF($S27="","",IF(MOD((EDATE(DATE(YEAR($E27),MONTH($E27),1),MOD(9-MONTH($E27),12))-DATE(YEAR($E27),MONTH($E27),1)),$S27*7)&lt;7,"X",IF(MOD((EDATE(DATE(YEAR($E27),MONTH($E27),1),MOD(9-MONTH($E27),12))-DATE(YEAR($E27),MONTH($E27),1)),$S27*7)&gt;($S27*7-7),"X",""))),""))))))</f>
        <v/>
      </c>
      <c r="P27" s="8">
        <f>IF($U27="On hold","",IF($E27="","",IF($D27="Monthly","X",IF($D27="Bi-monthly",IF(MOD(MOD(10-MONTH($E27),12),2)=0,"X",""),IF($D27="Quarterly",IF(MOD(MOD(10-MONTH($E27),12),3)=0,"X",""),IF($D27="Custom-weeks",IF($S27="","",IF(MOD((EDATE(DATE(YEAR($E27),MONTH($E27),1),MOD(10-MONTH($E27),12))-DATE(YEAR($E27),MONTH($E27),1)),$S27*7)&lt;7,"X",IF(MOD((EDATE(DATE(YEAR($E27),MONTH($E27),1),MOD(10-MONTH($E27),12))-DATE(YEAR($E27),MONTH($E27),1)),$S27*7)&gt;($S27*7-7),"X",""))),""))))))</f>
        <v/>
      </c>
      <c r="Q27" s="8">
        <f>IF($U27="On hold","",IF($E27="","",IF($D27="Monthly","X",IF($D27="Bi-monthly",IF(MOD(MOD(11-MONTH($E27),12),2)=0,"X",""),IF($D27="Quarterly",IF(MOD(MOD(11-MONTH($E27),12),3)=0,"X",""),IF($D27="Custom-weeks",IF($S27="","",IF(MOD((EDATE(DATE(YEAR($E27),MONTH($E27),1),MOD(11-MONTH($E27),12))-DATE(YEAR($E27),MONTH($E27),1)),$S27*7)&lt;7,"X",IF(MOD((EDATE(DATE(YEAR($E27),MONTH($E27),1),MOD(11-MONTH($E27),12))-DATE(YEAR($E27),MONTH($E27),1)),$S27*7)&gt;($S27*7-7),"X",""))),""))))))</f>
        <v/>
      </c>
      <c r="R27" s="8">
        <f>IF($U27="On hold","",IF($E27="","",IF($D27="Monthly","X",IF($D27="Bi-monthly",IF(MOD(MOD(12-MONTH($E27),12),2)=0,"X",""),IF($D27="Quarterly",IF(MOD(MOD(12-MONTH($E27),12),3)=0,"X",""),IF($D27="Custom-weeks",IF($S27="","",IF(MOD((EDATE(DATE(YEAR($E27),MONTH($E27),1),MOD(12-MONTH($E27),12))-DATE(YEAR($E27),MONTH($E27),1)),$S27*7)&lt;7,"X",IF(MOD((EDATE(DATE(YEAR($E27),MONTH($E27),1),MOD(12-MONTH($E27),12))-DATE(YEAR($E27),MONTH($E27),1)),$S27*7)&gt;($S27*7-7),"X",""))),""))))))</f>
        <v/>
      </c>
      <c r="S27" s="9" t="n"/>
      <c r="T27" s="5" t="n"/>
      <c r="U27" s="9" t="inlineStr">
        <is>
          <t>Active</t>
        </is>
      </c>
    </row>
    <row r="28">
      <c r="A28" s="5" t="n"/>
      <c r="B28" s="5" t="n"/>
      <c r="C28" s="5" t="n"/>
      <c r="D28" s="5" t="n"/>
      <c r="E28" s="6" t="n"/>
      <c r="F28" s="7">
        <f>IF($E28="","",IF(IF($D28="Monthly",Settings!$B$4,IF($D28="Bi-monthly",Settings!$B$5,IF($D28="Quarterly",Settings!$B$6,IF($D28="Custom-weeks",$S28,""))))="","",$E28+(IF($D28="Monthly",Settings!$B$4,IF($D28="Bi-monthly",Settings!$B$5,IF($D28="Quarterly",Settings!$B$6,IF($D28="Custom-weeks",$S28,"")))))*7))</f>
        <v/>
      </c>
      <c r="G28" s="8">
        <f>IF($U28="On hold","",IF($E28="","",IF($D28="Monthly","X",IF($D28="Bi-monthly",IF(MOD(MOD(1-MONTH($E28),12),2)=0,"X",""),IF($D28="Quarterly",IF(MOD(MOD(1-MONTH($E28),12),3)=0,"X",""),IF($D28="Custom-weeks",IF($S28="","",IF(MOD((EDATE(DATE(YEAR($E28),MONTH($E28),1),MOD(1-MONTH($E28),12))-DATE(YEAR($E28),MONTH($E28),1)),$S28*7)&lt;7,"X",IF(MOD((EDATE(DATE(YEAR($E28),MONTH($E28),1),MOD(1-MONTH($E28),12))-DATE(YEAR($E28),MONTH($E28),1)),$S28*7)&gt;($S28*7-7),"X",""))),""))))))</f>
        <v/>
      </c>
      <c r="H28" s="8">
        <f>IF($U28="On hold","",IF($E28="","",IF($D28="Monthly","X",IF($D28="Bi-monthly",IF(MOD(MOD(2-MONTH($E28),12),2)=0,"X",""),IF($D28="Quarterly",IF(MOD(MOD(2-MONTH($E28),12),3)=0,"X",""),IF($D28="Custom-weeks",IF($S28="","",IF(MOD((EDATE(DATE(YEAR($E28),MONTH($E28),1),MOD(2-MONTH($E28),12))-DATE(YEAR($E28),MONTH($E28),1)),$S28*7)&lt;7,"X",IF(MOD((EDATE(DATE(YEAR($E28),MONTH($E28),1),MOD(2-MONTH($E28),12))-DATE(YEAR($E28),MONTH($E28),1)),$S28*7)&gt;($S28*7-7),"X",""))),""))))))</f>
        <v/>
      </c>
      <c r="I28" s="8">
        <f>IF($U28="On hold","",IF($E28="","",IF($D28="Monthly","X",IF($D28="Bi-monthly",IF(MOD(MOD(3-MONTH($E28),12),2)=0,"X",""),IF($D28="Quarterly",IF(MOD(MOD(3-MONTH($E28),12),3)=0,"X",""),IF($D28="Custom-weeks",IF($S28="","",IF(MOD((EDATE(DATE(YEAR($E28),MONTH($E28),1),MOD(3-MONTH($E28),12))-DATE(YEAR($E28),MONTH($E28),1)),$S28*7)&lt;7,"X",IF(MOD((EDATE(DATE(YEAR($E28),MONTH($E28),1),MOD(3-MONTH($E28),12))-DATE(YEAR($E28),MONTH($E28),1)),$S28*7)&gt;($S28*7-7),"X",""))),""))))))</f>
        <v/>
      </c>
      <c r="J28" s="8">
        <f>IF($U28="On hold","",IF($E28="","",IF($D28="Monthly","X",IF($D28="Bi-monthly",IF(MOD(MOD(4-MONTH($E28),12),2)=0,"X",""),IF($D28="Quarterly",IF(MOD(MOD(4-MONTH($E28),12),3)=0,"X",""),IF($D28="Custom-weeks",IF($S28="","",IF(MOD((EDATE(DATE(YEAR($E28),MONTH($E28),1),MOD(4-MONTH($E28),12))-DATE(YEAR($E28),MONTH($E28),1)),$S28*7)&lt;7,"X",IF(MOD((EDATE(DATE(YEAR($E28),MONTH($E28),1),MOD(4-MONTH($E28),12))-DATE(YEAR($E28),MONTH($E28),1)),$S28*7)&gt;($S28*7-7),"X",""))),""))))))</f>
        <v/>
      </c>
      <c r="K28" s="8">
        <f>IF($U28="On hold","",IF($E28="","",IF($D28="Monthly","X",IF($D28="Bi-monthly",IF(MOD(MOD(5-MONTH($E28),12),2)=0,"X",""),IF($D28="Quarterly",IF(MOD(MOD(5-MONTH($E28),12),3)=0,"X",""),IF($D28="Custom-weeks",IF($S28="","",IF(MOD((EDATE(DATE(YEAR($E28),MONTH($E28),1),MOD(5-MONTH($E28),12))-DATE(YEAR($E28),MONTH($E28),1)),$S28*7)&lt;7,"X",IF(MOD((EDATE(DATE(YEAR($E28),MONTH($E28),1),MOD(5-MONTH($E28),12))-DATE(YEAR($E28),MONTH($E28),1)),$S28*7)&gt;($S28*7-7),"X",""))),""))))))</f>
        <v/>
      </c>
      <c r="L28" s="8">
        <f>IF($U28="On hold","",IF($E28="","",IF($D28="Monthly","X",IF($D28="Bi-monthly",IF(MOD(MOD(6-MONTH($E28),12),2)=0,"X",""),IF($D28="Quarterly",IF(MOD(MOD(6-MONTH($E28),12),3)=0,"X",""),IF($D28="Custom-weeks",IF($S28="","",IF(MOD((EDATE(DATE(YEAR($E28),MONTH($E28),1),MOD(6-MONTH($E28),12))-DATE(YEAR($E28),MONTH($E28),1)),$S28*7)&lt;7,"X",IF(MOD((EDATE(DATE(YEAR($E28),MONTH($E28),1),MOD(6-MONTH($E28),12))-DATE(YEAR($E28),MONTH($E28),1)),$S28*7)&gt;($S28*7-7),"X",""))),""))))))</f>
        <v/>
      </c>
      <c r="M28" s="8">
        <f>IF($U28="On hold","",IF($E28="","",IF($D28="Monthly","X",IF($D28="Bi-monthly",IF(MOD(MOD(7-MONTH($E28),12),2)=0,"X",""),IF($D28="Quarterly",IF(MOD(MOD(7-MONTH($E28),12),3)=0,"X",""),IF($D28="Custom-weeks",IF($S28="","",IF(MOD((EDATE(DATE(YEAR($E28),MONTH($E28),1),MOD(7-MONTH($E28),12))-DATE(YEAR($E28),MONTH($E28),1)),$S28*7)&lt;7,"X",IF(MOD((EDATE(DATE(YEAR($E28),MONTH($E28),1),MOD(7-MONTH($E28),12))-DATE(YEAR($E28),MONTH($E28),1)),$S28*7)&gt;($S28*7-7),"X",""))),""))))))</f>
        <v/>
      </c>
      <c r="N28" s="8">
        <f>IF($U28="On hold","",IF($E28="","",IF($D28="Monthly","X",IF($D28="Bi-monthly",IF(MOD(MOD(8-MONTH($E28),12),2)=0,"X",""),IF($D28="Quarterly",IF(MOD(MOD(8-MONTH($E28),12),3)=0,"X",""),IF($D28="Custom-weeks",IF($S28="","",IF(MOD((EDATE(DATE(YEAR($E28),MONTH($E28),1),MOD(8-MONTH($E28),12))-DATE(YEAR($E28),MONTH($E28),1)),$S28*7)&lt;7,"X",IF(MOD((EDATE(DATE(YEAR($E28),MONTH($E28),1),MOD(8-MONTH($E28),12))-DATE(YEAR($E28),MONTH($E28),1)),$S28*7)&gt;($S28*7-7),"X",""))),""))))))</f>
        <v/>
      </c>
      <c r="O28" s="8">
        <f>IF($U28="On hold","",IF($E28="","",IF($D28="Monthly","X",IF($D28="Bi-monthly",IF(MOD(MOD(9-MONTH($E28),12),2)=0,"X",""),IF($D28="Quarterly",IF(MOD(MOD(9-MONTH($E28),12),3)=0,"X",""),IF($D28="Custom-weeks",IF($S28="","",IF(MOD((EDATE(DATE(YEAR($E28),MONTH($E28),1),MOD(9-MONTH($E28),12))-DATE(YEAR($E28),MONTH($E28),1)),$S28*7)&lt;7,"X",IF(MOD((EDATE(DATE(YEAR($E28),MONTH($E28),1),MOD(9-MONTH($E28),12))-DATE(YEAR($E28),MONTH($E28),1)),$S28*7)&gt;($S28*7-7),"X",""))),""))))))</f>
        <v/>
      </c>
      <c r="P28" s="8">
        <f>IF($U28="On hold","",IF($E28="","",IF($D28="Monthly","X",IF($D28="Bi-monthly",IF(MOD(MOD(10-MONTH($E28),12),2)=0,"X",""),IF($D28="Quarterly",IF(MOD(MOD(10-MONTH($E28),12),3)=0,"X",""),IF($D28="Custom-weeks",IF($S28="","",IF(MOD((EDATE(DATE(YEAR($E28),MONTH($E28),1),MOD(10-MONTH($E28),12))-DATE(YEAR($E28),MONTH($E28),1)),$S28*7)&lt;7,"X",IF(MOD((EDATE(DATE(YEAR($E28),MONTH($E28),1),MOD(10-MONTH($E28),12))-DATE(YEAR($E28),MONTH($E28),1)),$S28*7)&gt;($S28*7-7),"X",""))),""))))))</f>
        <v/>
      </c>
      <c r="Q28" s="8">
        <f>IF($U28="On hold","",IF($E28="","",IF($D28="Monthly","X",IF($D28="Bi-monthly",IF(MOD(MOD(11-MONTH($E28),12),2)=0,"X",""),IF($D28="Quarterly",IF(MOD(MOD(11-MONTH($E28),12),3)=0,"X",""),IF($D28="Custom-weeks",IF($S28="","",IF(MOD((EDATE(DATE(YEAR($E28),MONTH($E28),1),MOD(11-MONTH($E28),12))-DATE(YEAR($E28),MONTH($E28),1)),$S28*7)&lt;7,"X",IF(MOD((EDATE(DATE(YEAR($E28),MONTH($E28),1),MOD(11-MONTH($E28),12))-DATE(YEAR($E28),MONTH($E28),1)),$S28*7)&gt;($S28*7-7),"X",""))),""))))))</f>
        <v/>
      </c>
      <c r="R28" s="8">
        <f>IF($U28="On hold","",IF($E28="","",IF($D28="Monthly","X",IF($D28="Bi-monthly",IF(MOD(MOD(12-MONTH($E28),12),2)=0,"X",""),IF($D28="Quarterly",IF(MOD(MOD(12-MONTH($E28),12),3)=0,"X",""),IF($D28="Custom-weeks",IF($S28="","",IF(MOD((EDATE(DATE(YEAR($E28),MONTH($E28),1),MOD(12-MONTH($E28),12))-DATE(YEAR($E28),MONTH($E28),1)),$S28*7)&lt;7,"X",IF(MOD((EDATE(DATE(YEAR($E28),MONTH($E28),1),MOD(12-MONTH($E28),12))-DATE(YEAR($E28),MONTH($E28),1)),$S28*7)&gt;($S28*7-7),"X",""))),""))))))</f>
        <v/>
      </c>
      <c r="S28" s="9" t="n"/>
      <c r="T28" s="5" t="n"/>
      <c r="U28" s="9" t="inlineStr">
        <is>
          <t>Active</t>
        </is>
      </c>
    </row>
    <row r="29">
      <c r="A29" s="5" t="n"/>
      <c r="B29" s="5" t="n"/>
      <c r="C29" s="5" t="n"/>
      <c r="D29" s="5" t="n"/>
      <c r="E29" s="6" t="n"/>
      <c r="F29" s="7">
        <f>IF($E29="","",IF(IF($D29="Monthly",Settings!$B$4,IF($D29="Bi-monthly",Settings!$B$5,IF($D29="Quarterly",Settings!$B$6,IF($D29="Custom-weeks",$S29,""))))="","",$E29+(IF($D29="Monthly",Settings!$B$4,IF($D29="Bi-monthly",Settings!$B$5,IF($D29="Quarterly",Settings!$B$6,IF($D29="Custom-weeks",$S29,"")))))*7))</f>
        <v/>
      </c>
      <c r="G29" s="8">
        <f>IF($U29="On hold","",IF($E29="","",IF($D29="Monthly","X",IF($D29="Bi-monthly",IF(MOD(MOD(1-MONTH($E29),12),2)=0,"X",""),IF($D29="Quarterly",IF(MOD(MOD(1-MONTH($E29),12),3)=0,"X",""),IF($D29="Custom-weeks",IF($S29="","",IF(MOD((EDATE(DATE(YEAR($E29),MONTH($E29),1),MOD(1-MONTH($E29),12))-DATE(YEAR($E29),MONTH($E29),1)),$S29*7)&lt;7,"X",IF(MOD((EDATE(DATE(YEAR($E29),MONTH($E29),1),MOD(1-MONTH($E29),12))-DATE(YEAR($E29),MONTH($E29),1)),$S29*7)&gt;($S29*7-7),"X",""))),""))))))</f>
        <v/>
      </c>
      <c r="H29" s="8">
        <f>IF($U29="On hold","",IF($E29="","",IF($D29="Monthly","X",IF($D29="Bi-monthly",IF(MOD(MOD(2-MONTH($E29),12),2)=0,"X",""),IF($D29="Quarterly",IF(MOD(MOD(2-MONTH($E29),12),3)=0,"X",""),IF($D29="Custom-weeks",IF($S29="","",IF(MOD((EDATE(DATE(YEAR($E29),MONTH($E29),1),MOD(2-MONTH($E29),12))-DATE(YEAR($E29),MONTH($E29),1)),$S29*7)&lt;7,"X",IF(MOD((EDATE(DATE(YEAR($E29),MONTH($E29),1),MOD(2-MONTH($E29),12))-DATE(YEAR($E29),MONTH($E29),1)),$S29*7)&gt;($S29*7-7),"X",""))),""))))))</f>
        <v/>
      </c>
      <c r="I29" s="8">
        <f>IF($U29="On hold","",IF($E29="","",IF($D29="Monthly","X",IF($D29="Bi-monthly",IF(MOD(MOD(3-MONTH($E29),12),2)=0,"X",""),IF($D29="Quarterly",IF(MOD(MOD(3-MONTH($E29),12),3)=0,"X",""),IF($D29="Custom-weeks",IF($S29="","",IF(MOD((EDATE(DATE(YEAR($E29),MONTH($E29),1),MOD(3-MONTH($E29),12))-DATE(YEAR($E29),MONTH($E29),1)),$S29*7)&lt;7,"X",IF(MOD((EDATE(DATE(YEAR($E29),MONTH($E29),1),MOD(3-MONTH($E29),12))-DATE(YEAR($E29),MONTH($E29),1)),$S29*7)&gt;($S29*7-7),"X",""))),""))))))</f>
        <v/>
      </c>
      <c r="J29" s="8">
        <f>IF($U29="On hold","",IF($E29="","",IF($D29="Monthly","X",IF($D29="Bi-monthly",IF(MOD(MOD(4-MONTH($E29),12),2)=0,"X",""),IF($D29="Quarterly",IF(MOD(MOD(4-MONTH($E29),12),3)=0,"X",""),IF($D29="Custom-weeks",IF($S29="","",IF(MOD((EDATE(DATE(YEAR($E29),MONTH($E29),1),MOD(4-MONTH($E29),12))-DATE(YEAR($E29),MONTH($E29),1)),$S29*7)&lt;7,"X",IF(MOD((EDATE(DATE(YEAR($E29),MONTH($E29),1),MOD(4-MONTH($E29),12))-DATE(YEAR($E29),MONTH($E29),1)),$S29*7)&gt;($S29*7-7),"X",""))),""))))))</f>
        <v/>
      </c>
      <c r="K29" s="8">
        <f>IF($U29="On hold","",IF($E29="","",IF($D29="Monthly","X",IF($D29="Bi-monthly",IF(MOD(MOD(5-MONTH($E29),12),2)=0,"X",""),IF($D29="Quarterly",IF(MOD(MOD(5-MONTH($E29),12),3)=0,"X",""),IF($D29="Custom-weeks",IF($S29="","",IF(MOD((EDATE(DATE(YEAR($E29),MONTH($E29),1),MOD(5-MONTH($E29),12))-DATE(YEAR($E29),MONTH($E29),1)),$S29*7)&lt;7,"X",IF(MOD((EDATE(DATE(YEAR($E29),MONTH($E29),1),MOD(5-MONTH($E29),12))-DATE(YEAR($E29),MONTH($E29),1)),$S29*7)&gt;($S29*7-7),"X",""))),""))))))</f>
        <v/>
      </c>
      <c r="L29" s="8">
        <f>IF($U29="On hold","",IF($E29="","",IF($D29="Monthly","X",IF($D29="Bi-monthly",IF(MOD(MOD(6-MONTH($E29),12),2)=0,"X",""),IF($D29="Quarterly",IF(MOD(MOD(6-MONTH($E29),12),3)=0,"X",""),IF($D29="Custom-weeks",IF($S29="","",IF(MOD((EDATE(DATE(YEAR($E29),MONTH($E29),1),MOD(6-MONTH($E29),12))-DATE(YEAR($E29),MONTH($E29),1)),$S29*7)&lt;7,"X",IF(MOD((EDATE(DATE(YEAR($E29),MONTH($E29),1),MOD(6-MONTH($E29),12))-DATE(YEAR($E29),MONTH($E29),1)),$S29*7)&gt;($S29*7-7),"X",""))),""))))))</f>
        <v/>
      </c>
      <c r="M29" s="8">
        <f>IF($U29="On hold","",IF($E29="","",IF($D29="Monthly","X",IF($D29="Bi-monthly",IF(MOD(MOD(7-MONTH($E29),12),2)=0,"X",""),IF($D29="Quarterly",IF(MOD(MOD(7-MONTH($E29),12),3)=0,"X",""),IF($D29="Custom-weeks",IF($S29="","",IF(MOD((EDATE(DATE(YEAR($E29),MONTH($E29),1),MOD(7-MONTH($E29),12))-DATE(YEAR($E29),MONTH($E29),1)),$S29*7)&lt;7,"X",IF(MOD((EDATE(DATE(YEAR($E29),MONTH($E29),1),MOD(7-MONTH($E29),12))-DATE(YEAR($E29),MONTH($E29),1)),$S29*7)&gt;($S29*7-7),"X",""))),""))))))</f>
        <v/>
      </c>
      <c r="N29" s="8">
        <f>IF($U29="On hold","",IF($E29="","",IF($D29="Monthly","X",IF($D29="Bi-monthly",IF(MOD(MOD(8-MONTH($E29),12),2)=0,"X",""),IF($D29="Quarterly",IF(MOD(MOD(8-MONTH($E29),12),3)=0,"X",""),IF($D29="Custom-weeks",IF($S29="","",IF(MOD((EDATE(DATE(YEAR($E29),MONTH($E29),1),MOD(8-MONTH($E29),12))-DATE(YEAR($E29),MONTH($E29),1)),$S29*7)&lt;7,"X",IF(MOD((EDATE(DATE(YEAR($E29),MONTH($E29),1),MOD(8-MONTH($E29),12))-DATE(YEAR($E29),MONTH($E29),1)),$S29*7)&gt;($S29*7-7),"X",""))),""))))))</f>
        <v/>
      </c>
      <c r="O29" s="8">
        <f>IF($U29="On hold","",IF($E29="","",IF($D29="Monthly","X",IF($D29="Bi-monthly",IF(MOD(MOD(9-MONTH($E29),12),2)=0,"X",""),IF($D29="Quarterly",IF(MOD(MOD(9-MONTH($E29),12),3)=0,"X",""),IF($D29="Custom-weeks",IF($S29="","",IF(MOD((EDATE(DATE(YEAR($E29),MONTH($E29),1),MOD(9-MONTH($E29),12))-DATE(YEAR($E29),MONTH($E29),1)),$S29*7)&lt;7,"X",IF(MOD((EDATE(DATE(YEAR($E29),MONTH($E29),1),MOD(9-MONTH($E29),12))-DATE(YEAR($E29),MONTH($E29),1)),$S29*7)&gt;($S29*7-7),"X",""))),""))))))</f>
        <v/>
      </c>
      <c r="P29" s="8">
        <f>IF($U29="On hold","",IF($E29="","",IF($D29="Monthly","X",IF($D29="Bi-monthly",IF(MOD(MOD(10-MONTH($E29),12),2)=0,"X",""),IF($D29="Quarterly",IF(MOD(MOD(10-MONTH($E29),12),3)=0,"X",""),IF($D29="Custom-weeks",IF($S29="","",IF(MOD((EDATE(DATE(YEAR($E29),MONTH($E29),1),MOD(10-MONTH($E29),12))-DATE(YEAR($E29),MONTH($E29),1)),$S29*7)&lt;7,"X",IF(MOD((EDATE(DATE(YEAR($E29),MONTH($E29),1),MOD(10-MONTH($E29),12))-DATE(YEAR($E29),MONTH($E29),1)),$S29*7)&gt;($S29*7-7),"X",""))),""))))))</f>
        <v/>
      </c>
      <c r="Q29" s="8">
        <f>IF($U29="On hold","",IF($E29="","",IF($D29="Monthly","X",IF($D29="Bi-monthly",IF(MOD(MOD(11-MONTH($E29),12),2)=0,"X",""),IF($D29="Quarterly",IF(MOD(MOD(11-MONTH($E29),12),3)=0,"X",""),IF($D29="Custom-weeks",IF($S29="","",IF(MOD((EDATE(DATE(YEAR($E29),MONTH($E29),1),MOD(11-MONTH($E29),12))-DATE(YEAR($E29),MONTH($E29),1)),$S29*7)&lt;7,"X",IF(MOD((EDATE(DATE(YEAR($E29),MONTH($E29),1),MOD(11-MONTH($E29),12))-DATE(YEAR($E29),MONTH($E29),1)),$S29*7)&gt;($S29*7-7),"X",""))),""))))))</f>
        <v/>
      </c>
      <c r="R29" s="8">
        <f>IF($U29="On hold","",IF($E29="","",IF($D29="Monthly","X",IF($D29="Bi-monthly",IF(MOD(MOD(12-MONTH($E29),12),2)=0,"X",""),IF($D29="Quarterly",IF(MOD(MOD(12-MONTH($E29),12),3)=0,"X",""),IF($D29="Custom-weeks",IF($S29="","",IF(MOD((EDATE(DATE(YEAR($E29),MONTH($E29),1),MOD(12-MONTH($E29),12))-DATE(YEAR($E29),MONTH($E29),1)),$S29*7)&lt;7,"X",IF(MOD((EDATE(DATE(YEAR($E29),MONTH($E29),1),MOD(12-MONTH($E29),12))-DATE(YEAR($E29),MONTH($E29),1)),$S29*7)&gt;($S29*7-7),"X",""))),""))))))</f>
        <v/>
      </c>
      <c r="S29" s="9" t="n"/>
      <c r="T29" s="5" t="n"/>
      <c r="U29" s="9" t="inlineStr">
        <is>
          <t>Active</t>
        </is>
      </c>
    </row>
    <row r="30">
      <c r="A30" s="5" t="n"/>
      <c r="B30" s="5" t="n"/>
      <c r="C30" s="5" t="n"/>
      <c r="D30" s="5" t="n"/>
      <c r="E30" s="6" t="n"/>
      <c r="F30" s="7">
        <f>IF($E30="","",IF(IF($D30="Monthly",Settings!$B$4,IF($D30="Bi-monthly",Settings!$B$5,IF($D30="Quarterly",Settings!$B$6,IF($D30="Custom-weeks",$S30,""))))="","",$E30+(IF($D30="Monthly",Settings!$B$4,IF($D30="Bi-monthly",Settings!$B$5,IF($D30="Quarterly",Settings!$B$6,IF($D30="Custom-weeks",$S30,"")))))*7))</f>
        <v/>
      </c>
      <c r="G30" s="8">
        <f>IF($U30="On hold","",IF($E30="","",IF($D30="Monthly","X",IF($D30="Bi-monthly",IF(MOD(MOD(1-MONTH($E30),12),2)=0,"X",""),IF($D30="Quarterly",IF(MOD(MOD(1-MONTH($E30),12),3)=0,"X",""),IF($D30="Custom-weeks",IF($S30="","",IF(MOD((EDATE(DATE(YEAR($E30),MONTH($E30),1),MOD(1-MONTH($E30),12))-DATE(YEAR($E30),MONTH($E30),1)),$S30*7)&lt;7,"X",IF(MOD((EDATE(DATE(YEAR($E30),MONTH($E30),1),MOD(1-MONTH($E30),12))-DATE(YEAR($E30),MONTH($E30),1)),$S30*7)&gt;($S30*7-7),"X",""))),""))))))</f>
        <v/>
      </c>
      <c r="H30" s="8">
        <f>IF($U30="On hold","",IF($E30="","",IF($D30="Monthly","X",IF($D30="Bi-monthly",IF(MOD(MOD(2-MONTH($E30),12),2)=0,"X",""),IF($D30="Quarterly",IF(MOD(MOD(2-MONTH($E30),12),3)=0,"X",""),IF($D30="Custom-weeks",IF($S30="","",IF(MOD((EDATE(DATE(YEAR($E30),MONTH($E30),1),MOD(2-MONTH($E30),12))-DATE(YEAR($E30),MONTH($E30),1)),$S30*7)&lt;7,"X",IF(MOD((EDATE(DATE(YEAR($E30),MONTH($E30),1),MOD(2-MONTH($E30),12))-DATE(YEAR($E30),MONTH($E30),1)),$S30*7)&gt;($S30*7-7),"X",""))),""))))))</f>
        <v/>
      </c>
      <c r="I30" s="8">
        <f>IF($U30="On hold","",IF($E30="","",IF($D30="Monthly","X",IF($D30="Bi-monthly",IF(MOD(MOD(3-MONTH($E30),12),2)=0,"X",""),IF($D30="Quarterly",IF(MOD(MOD(3-MONTH($E30),12),3)=0,"X",""),IF($D30="Custom-weeks",IF($S30="","",IF(MOD((EDATE(DATE(YEAR($E30),MONTH($E30),1),MOD(3-MONTH($E30),12))-DATE(YEAR($E30),MONTH($E30),1)),$S30*7)&lt;7,"X",IF(MOD((EDATE(DATE(YEAR($E30),MONTH($E30),1),MOD(3-MONTH($E30),12))-DATE(YEAR($E30),MONTH($E30),1)),$S30*7)&gt;($S30*7-7),"X",""))),""))))))</f>
        <v/>
      </c>
      <c r="J30" s="8">
        <f>IF($U30="On hold","",IF($E30="","",IF($D30="Monthly","X",IF($D30="Bi-monthly",IF(MOD(MOD(4-MONTH($E30),12),2)=0,"X",""),IF($D30="Quarterly",IF(MOD(MOD(4-MONTH($E30),12),3)=0,"X",""),IF($D30="Custom-weeks",IF($S30="","",IF(MOD((EDATE(DATE(YEAR($E30),MONTH($E30),1),MOD(4-MONTH($E30),12))-DATE(YEAR($E30),MONTH($E30),1)),$S30*7)&lt;7,"X",IF(MOD((EDATE(DATE(YEAR($E30),MONTH($E30),1),MOD(4-MONTH($E30),12))-DATE(YEAR($E30),MONTH($E30),1)),$S30*7)&gt;($S30*7-7),"X",""))),""))))))</f>
        <v/>
      </c>
      <c r="K30" s="8">
        <f>IF($U30="On hold","",IF($E30="","",IF($D30="Monthly","X",IF($D30="Bi-monthly",IF(MOD(MOD(5-MONTH($E30),12),2)=0,"X",""),IF($D30="Quarterly",IF(MOD(MOD(5-MONTH($E30),12),3)=0,"X",""),IF($D30="Custom-weeks",IF($S30="","",IF(MOD((EDATE(DATE(YEAR($E30),MONTH($E30),1),MOD(5-MONTH($E30),12))-DATE(YEAR($E30),MONTH($E30),1)),$S30*7)&lt;7,"X",IF(MOD((EDATE(DATE(YEAR($E30),MONTH($E30),1),MOD(5-MONTH($E30),12))-DATE(YEAR($E30),MONTH($E30),1)),$S30*7)&gt;($S30*7-7),"X",""))),""))))))</f>
        <v/>
      </c>
      <c r="L30" s="8">
        <f>IF($U30="On hold","",IF($E30="","",IF($D30="Monthly","X",IF($D30="Bi-monthly",IF(MOD(MOD(6-MONTH($E30),12),2)=0,"X",""),IF($D30="Quarterly",IF(MOD(MOD(6-MONTH($E30),12),3)=0,"X",""),IF($D30="Custom-weeks",IF($S30="","",IF(MOD((EDATE(DATE(YEAR($E30),MONTH($E30),1),MOD(6-MONTH($E30),12))-DATE(YEAR($E30),MONTH($E30),1)),$S30*7)&lt;7,"X",IF(MOD((EDATE(DATE(YEAR($E30),MONTH($E30),1),MOD(6-MONTH($E30),12))-DATE(YEAR($E30),MONTH($E30),1)),$S30*7)&gt;($S30*7-7),"X",""))),""))))))</f>
        <v/>
      </c>
      <c r="M30" s="8">
        <f>IF($U30="On hold","",IF($E30="","",IF($D30="Monthly","X",IF($D30="Bi-monthly",IF(MOD(MOD(7-MONTH($E30),12),2)=0,"X",""),IF($D30="Quarterly",IF(MOD(MOD(7-MONTH($E30),12),3)=0,"X",""),IF($D30="Custom-weeks",IF($S30="","",IF(MOD((EDATE(DATE(YEAR($E30),MONTH($E30),1),MOD(7-MONTH($E30),12))-DATE(YEAR($E30),MONTH($E30),1)),$S30*7)&lt;7,"X",IF(MOD((EDATE(DATE(YEAR($E30),MONTH($E30),1),MOD(7-MONTH($E30),12))-DATE(YEAR($E30),MONTH($E30),1)),$S30*7)&gt;($S30*7-7),"X",""))),""))))))</f>
        <v/>
      </c>
      <c r="N30" s="8">
        <f>IF($U30="On hold","",IF($E30="","",IF($D30="Monthly","X",IF($D30="Bi-monthly",IF(MOD(MOD(8-MONTH($E30),12),2)=0,"X",""),IF($D30="Quarterly",IF(MOD(MOD(8-MONTH($E30),12),3)=0,"X",""),IF($D30="Custom-weeks",IF($S30="","",IF(MOD((EDATE(DATE(YEAR($E30),MONTH($E30),1),MOD(8-MONTH($E30),12))-DATE(YEAR($E30),MONTH($E30),1)),$S30*7)&lt;7,"X",IF(MOD((EDATE(DATE(YEAR($E30),MONTH($E30),1),MOD(8-MONTH($E30),12))-DATE(YEAR($E30),MONTH($E30),1)),$S30*7)&gt;($S30*7-7),"X",""))),""))))))</f>
        <v/>
      </c>
      <c r="O30" s="8">
        <f>IF($U30="On hold","",IF($E30="","",IF($D30="Monthly","X",IF($D30="Bi-monthly",IF(MOD(MOD(9-MONTH($E30),12),2)=0,"X",""),IF($D30="Quarterly",IF(MOD(MOD(9-MONTH($E30),12),3)=0,"X",""),IF($D30="Custom-weeks",IF($S30="","",IF(MOD((EDATE(DATE(YEAR($E30),MONTH($E30),1),MOD(9-MONTH($E30),12))-DATE(YEAR($E30),MONTH($E30),1)),$S30*7)&lt;7,"X",IF(MOD((EDATE(DATE(YEAR($E30),MONTH($E30),1),MOD(9-MONTH($E30),12))-DATE(YEAR($E30),MONTH($E30),1)),$S30*7)&gt;($S30*7-7),"X",""))),""))))))</f>
        <v/>
      </c>
      <c r="P30" s="8">
        <f>IF($U30="On hold","",IF($E30="","",IF($D30="Monthly","X",IF($D30="Bi-monthly",IF(MOD(MOD(10-MONTH($E30),12),2)=0,"X",""),IF($D30="Quarterly",IF(MOD(MOD(10-MONTH($E30),12),3)=0,"X",""),IF($D30="Custom-weeks",IF($S30="","",IF(MOD((EDATE(DATE(YEAR($E30),MONTH($E30),1),MOD(10-MONTH($E30),12))-DATE(YEAR($E30),MONTH($E30),1)),$S30*7)&lt;7,"X",IF(MOD((EDATE(DATE(YEAR($E30),MONTH($E30),1),MOD(10-MONTH($E30),12))-DATE(YEAR($E30),MONTH($E30),1)),$S30*7)&gt;($S30*7-7),"X",""))),""))))))</f>
        <v/>
      </c>
      <c r="Q30" s="8">
        <f>IF($U30="On hold","",IF($E30="","",IF($D30="Monthly","X",IF($D30="Bi-monthly",IF(MOD(MOD(11-MONTH($E30),12),2)=0,"X",""),IF($D30="Quarterly",IF(MOD(MOD(11-MONTH($E30),12),3)=0,"X",""),IF($D30="Custom-weeks",IF($S30="","",IF(MOD((EDATE(DATE(YEAR($E30),MONTH($E30),1),MOD(11-MONTH($E30),12))-DATE(YEAR($E30),MONTH($E30),1)),$S30*7)&lt;7,"X",IF(MOD((EDATE(DATE(YEAR($E30),MONTH($E30),1),MOD(11-MONTH($E30),12))-DATE(YEAR($E30),MONTH($E30),1)),$S30*7)&gt;($S30*7-7),"X",""))),""))))))</f>
        <v/>
      </c>
      <c r="R30" s="8">
        <f>IF($U30="On hold","",IF($E30="","",IF($D30="Monthly","X",IF($D30="Bi-monthly",IF(MOD(MOD(12-MONTH($E30),12),2)=0,"X",""),IF($D30="Quarterly",IF(MOD(MOD(12-MONTH($E30),12),3)=0,"X",""),IF($D30="Custom-weeks",IF($S30="","",IF(MOD((EDATE(DATE(YEAR($E30),MONTH($E30),1),MOD(12-MONTH($E30),12))-DATE(YEAR($E30),MONTH($E30),1)),$S30*7)&lt;7,"X",IF(MOD((EDATE(DATE(YEAR($E30),MONTH($E30),1),MOD(12-MONTH($E30),12))-DATE(YEAR($E30),MONTH($E30),1)),$S30*7)&gt;($S30*7-7),"X",""))),""))))))</f>
        <v/>
      </c>
      <c r="S30" s="9" t="n"/>
      <c r="T30" s="5" t="n"/>
      <c r="U30" s="9" t="inlineStr">
        <is>
          <t>Active</t>
        </is>
      </c>
    </row>
    <row r="31">
      <c r="A31" s="5" t="n"/>
      <c r="B31" s="5" t="n"/>
      <c r="C31" s="5" t="n"/>
      <c r="D31" s="5" t="n"/>
      <c r="E31" s="6" t="n"/>
      <c r="F31" s="7">
        <f>IF($E31="","",IF(IF($D31="Monthly",Settings!$B$4,IF($D31="Bi-monthly",Settings!$B$5,IF($D31="Quarterly",Settings!$B$6,IF($D31="Custom-weeks",$S31,""))))="","",$E31+(IF($D31="Monthly",Settings!$B$4,IF($D31="Bi-monthly",Settings!$B$5,IF($D31="Quarterly",Settings!$B$6,IF($D31="Custom-weeks",$S31,"")))))*7))</f>
        <v/>
      </c>
      <c r="G31" s="8">
        <f>IF($U31="On hold","",IF($E31="","",IF($D31="Monthly","X",IF($D31="Bi-monthly",IF(MOD(MOD(1-MONTH($E31),12),2)=0,"X",""),IF($D31="Quarterly",IF(MOD(MOD(1-MONTH($E31),12),3)=0,"X",""),IF($D31="Custom-weeks",IF($S31="","",IF(MOD((EDATE(DATE(YEAR($E31),MONTH($E31),1),MOD(1-MONTH($E31),12))-DATE(YEAR($E31),MONTH($E31),1)),$S31*7)&lt;7,"X",IF(MOD((EDATE(DATE(YEAR($E31),MONTH($E31),1),MOD(1-MONTH($E31),12))-DATE(YEAR($E31),MONTH($E31),1)),$S31*7)&gt;($S31*7-7),"X",""))),""))))))</f>
        <v/>
      </c>
      <c r="H31" s="8">
        <f>IF($U31="On hold","",IF($E31="","",IF($D31="Monthly","X",IF($D31="Bi-monthly",IF(MOD(MOD(2-MONTH($E31),12),2)=0,"X",""),IF($D31="Quarterly",IF(MOD(MOD(2-MONTH($E31),12),3)=0,"X",""),IF($D31="Custom-weeks",IF($S31="","",IF(MOD((EDATE(DATE(YEAR($E31),MONTH($E31),1),MOD(2-MONTH($E31),12))-DATE(YEAR($E31),MONTH($E31),1)),$S31*7)&lt;7,"X",IF(MOD((EDATE(DATE(YEAR($E31),MONTH($E31),1),MOD(2-MONTH($E31),12))-DATE(YEAR($E31),MONTH($E31),1)),$S31*7)&gt;($S31*7-7),"X",""))),""))))))</f>
        <v/>
      </c>
      <c r="I31" s="8">
        <f>IF($U31="On hold","",IF($E31="","",IF($D31="Monthly","X",IF($D31="Bi-monthly",IF(MOD(MOD(3-MONTH($E31),12),2)=0,"X",""),IF($D31="Quarterly",IF(MOD(MOD(3-MONTH($E31),12),3)=0,"X",""),IF($D31="Custom-weeks",IF($S31="","",IF(MOD((EDATE(DATE(YEAR($E31),MONTH($E31),1),MOD(3-MONTH($E31),12))-DATE(YEAR($E31),MONTH($E31),1)),$S31*7)&lt;7,"X",IF(MOD((EDATE(DATE(YEAR($E31),MONTH($E31),1),MOD(3-MONTH($E31),12))-DATE(YEAR($E31),MONTH($E31),1)),$S31*7)&gt;($S31*7-7),"X",""))),""))))))</f>
        <v/>
      </c>
      <c r="J31" s="8">
        <f>IF($U31="On hold","",IF($E31="","",IF($D31="Monthly","X",IF($D31="Bi-monthly",IF(MOD(MOD(4-MONTH($E31),12),2)=0,"X",""),IF($D31="Quarterly",IF(MOD(MOD(4-MONTH($E31),12),3)=0,"X",""),IF($D31="Custom-weeks",IF($S31="","",IF(MOD((EDATE(DATE(YEAR($E31),MONTH($E31),1),MOD(4-MONTH($E31),12))-DATE(YEAR($E31),MONTH($E31),1)),$S31*7)&lt;7,"X",IF(MOD((EDATE(DATE(YEAR($E31),MONTH($E31),1),MOD(4-MONTH($E31),12))-DATE(YEAR($E31),MONTH($E31),1)),$S31*7)&gt;($S31*7-7),"X",""))),""))))))</f>
        <v/>
      </c>
      <c r="K31" s="8">
        <f>IF($U31="On hold","",IF($E31="","",IF($D31="Monthly","X",IF($D31="Bi-monthly",IF(MOD(MOD(5-MONTH($E31),12),2)=0,"X",""),IF($D31="Quarterly",IF(MOD(MOD(5-MONTH($E31),12),3)=0,"X",""),IF($D31="Custom-weeks",IF($S31="","",IF(MOD((EDATE(DATE(YEAR($E31),MONTH($E31),1),MOD(5-MONTH($E31),12))-DATE(YEAR($E31),MONTH($E31),1)),$S31*7)&lt;7,"X",IF(MOD((EDATE(DATE(YEAR($E31),MONTH($E31),1),MOD(5-MONTH($E31),12))-DATE(YEAR($E31),MONTH($E31),1)),$S31*7)&gt;($S31*7-7),"X",""))),""))))))</f>
        <v/>
      </c>
      <c r="L31" s="8">
        <f>IF($U31="On hold","",IF($E31="","",IF($D31="Monthly","X",IF($D31="Bi-monthly",IF(MOD(MOD(6-MONTH($E31),12),2)=0,"X",""),IF($D31="Quarterly",IF(MOD(MOD(6-MONTH($E31),12),3)=0,"X",""),IF($D31="Custom-weeks",IF($S31="","",IF(MOD((EDATE(DATE(YEAR($E31),MONTH($E31),1),MOD(6-MONTH($E31),12))-DATE(YEAR($E31),MONTH($E31),1)),$S31*7)&lt;7,"X",IF(MOD((EDATE(DATE(YEAR($E31),MONTH($E31),1),MOD(6-MONTH($E31),12))-DATE(YEAR($E31),MONTH($E31),1)),$S31*7)&gt;($S31*7-7),"X",""))),""))))))</f>
        <v/>
      </c>
      <c r="M31" s="8">
        <f>IF($U31="On hold","",IF($E31="","",IF($D31="Monthly","X",IF($D31="Bi-monthly",IF(MOD(MOD(7-MONTH($E31),12),2)=0,"X",""),IF($D31="Quarterly",IF(MOD(MOD(7-MONTH($E31),12),3)=0,"X",""),IF($D31="Custom-weeks",IF($S31="","",IF(MOD((EDATE(DATE(YEAR($E31),MONTH($E31),1),MOD(7-MONTH($E31),12))-DATE(YEAR($E31),MONTH($E31),1)),$S31*7)&lt;7,"X",IF(MOD((EDATE(DATE(YEAR($E31),MONTH($E31),1),MOD(7-MONTH($E31),12))-DATE(YEAR($E31),MONTH($E31),1)),$S31*7)&gt;($S31*7-7),"X",""))),""))))))</f>
        <v/>
      </c>
      <c r="N31" s="8">
        <f>IF($U31="On hold","",IF($E31="","",IF($D31="Monthly","X",IF($D31="Bi-monthly",IF(MOD(MOD(8-MONTH($E31),12),2)=0,"X",""),IF($D31="Quarterly",IF(MOD(MOD(8-MONTH($E31),12),3)=0,"X",""),IF($D31="Custom-weeks",IF($S31="","",IF(MOD((EDATE(DATE(YEAR($E31),MONTH($E31),1),MOD(8-MONTH($E31),12))-DATE(YEAR($E31),MONTH($E31),1)),$S31*7)&lt;7,"X",IF(MOD((EDATE(DATE(YEAR($E31),MONTH($E31),1),MOD(8-MONTH($E31),12))-DATE(YEAR($E31),MONTH($E31),1)),$S31*7)&gt;($S31*7-7),"X",""))),""))))))</f>
        <v/>
      </c>
      <c r="O31" s="8">
        <f>IF($U31="On hold","",IF($E31="","",IF($D31="Monthly","X",IF($D31="Bi-monthly",IF(MOD(MOD(9-MONTH($E31),12),2)=0,"X",""),IF($D31="Quarterly",IF(MOD(MOD(9-MONTH($E31),12),3)=0,"X",""),IF($D31="Custom-weeks",IF($S31="","",IF(MOD((EDATE(DATE(YEAR($E31),MONTH($E31),1),MOD(9-MONTH($E31),12))-DATE(YEAR($E31),MONTH($E31),1)),$S31*7)&lt;7,"X",IF(MOD((EDATE(DATE(YEAR($E31),MONTH($E31),1),MOD(9-MONTH($E31),12))-DATE(YEAR($E31),MONTH($E31),1)),$S31*7)&gt;($S31*7-7),"X",""))),""))))))</f>
        <v/>
      </c>
      <c r="P31" s="8">
        <f>IF($U31="On hold","",IF($E31="","",IF($D31="Monthly","X",IF($D31="Bi-monthly",IF(MOD(MOD(10-MONTH($E31),12),2)=0,"X",""),IF($D31="Quarterly",IF(MOD(MOD(10-MONTH($E31),12),3)=0,"X",""),IF($D31="Custom-weeks",IF($S31="","",IF(MOD((EDATE(DATE(YEAR($E31),MONTH($E31),1),MOD(10-MONTH($E31),12))-DATE(YEAR($E31),MONTH($E31),1)),$S31*7)&lt;7,"X",IF(MOD((EDATE(DATE(YEAR($E31),MONTH($E31),1),MOD(10-MONTH($E31),12))-DATE(YEAR($E31),MONTH($E31),1)),$S31*7)&gt;($S31*7-7),"X",""))),""))))))</f>
        <v/>
      </c>
      <c r="Q31" s="8">
        <f>IF($U31="On hold","",IF($E31="","",IF($D31="Monthly","X",IF($D31="Bi-monthly",IF(MOD(MOD(11-MONTH($E31),12),2)=0,"X",""),IF($D31="Quarterly",IF(MOD(MOD(11-MONTH($E31),12),3)=0,"X",""),IF($D31="Custom-weeks",IF($S31="","",IF(MOD((EDATE(DATE(YEAR($E31),MONTH($E31),1),MOD(11-MONTH($E31),12))-DATE(YEAR($E31),MONTH($E31),1)),$S31*7)&lt;7,"X",IF(MOD((EDATE(DATE(YEAR($E31),MONTH($E31),1),MOD(11-MONTH($E31),12))-DATE(YEAR($E31),MONTH($E31),1)),$S31*7)&gt;($S31*7-7),"X",""))),""))))))</f>
        <v/>
      </c>
      <c r="R31" s="8">
        <f>IF($U31="On hold","",IF($E31="","",IF($D31="Monthly","X",IF($D31="Bi-monthly",IF(MOD(MOD(12-MONTH($E31),12),2)=0,"X",""),IF($D31="Quarterly",IF(MOD(MOD(12-MONTH($E31),12),3)=0,"X",""),IF($D31="Custom-weeks",IF($S31="","",IF(MOD((EDATE(DATE(YEAR($E31),MONTH($E31),1),MOD(12-MONTH($E31),12))-DATE(YEAR($E31),MONTH($E31),1)),$S31*7)&lt;7,"X",IF(MOD((EDATE(DATE(YEAR($E31),MONTH($E31),1),MOD(12-MONTH($E31),12))-DATE(YEAR($E31),MONTH($E31),1)),$S31*7)&gt;($S31*7-7),"X",""))),""))))))</f>
        <v/>
      </c>
      <c r="S31" s="9" t="n"/>
      <c r="T31" s="5" t="n"/>
      <c r="U31" s="9" t="inlineStr">
        <is>
          <t>Active</t>
        </is>
      </c>
    </row>
    <row r="32">
      <c r="A32" s="5" t="n"/>
      <c r="B32" s="5" t="n"/>
      <c r="C32" s="5" t="n"/>
      <c r="D32" s="5" t="n"/>
      <c r="E32" s="6" t="n"/>
      <c r="F32" s="7">
        <f>IF($E32="","",IF(IF($D32="Monthly",Settings!$B$4,IF($D32="Bi-monthly",Settings!$B$5,IF($D32="Quarterly",Settings!$B$6,IF($D32="Custom-weeks",$S32,""))))="","",$E32+(IF($D32="Monthly",Settings!$B$4,IF($D32="Bi-monthly",Settings!$B$5,IF($D32="Quarterly",Settings!$B$6,IF($D32="Custom-weeks",$S32,"")))))*7))</f>
        <v/>
      </c>
      <c r="G32" s="8">
        <f>IF($U32="On hold","",IF($E32="","",IF($D32="Monthly","X",IF($D32="Bi-monthly",IF(MOD(MOD(1-MONTH($E32),12),2)=0,"X",""),IF($D32="Quarterly",IF(MOD(MOD(1-MONTH($E32),12),3)=0,"X",""),IF($D32="Custom-weeks",IF($S32="","",IF(MOD((EDATE(DATE(YEAR($E32),MONTH($E32),1),MOD(1-MONTH($E32),12))-DATE(YEAR($E32),MONTH($E32),1)),$S32*7)&lt;7,"X",IF(MOD((EDATE(DATE(YEAR($E32),MONTH($E32),1),MOD(1-MONTH($E32),12))-DATE(YEAR($E32),MONTH($E32),1)),$S32*7)&gt;($S32*7-7),"X",""))),""))))))</f>
        <v/>
      </c>
      <c r="H32" s="8">
        <f>IF($U32="On hold","",IF($E32="","",IF($D32="Monthly","X",IF($D32="Bi-monthly",IF(MOD(MOD(2-MONTH($E32),12),2)=0,"X",""),IF($D32="Quarterly",IF(MOD(MOD(2-MONTH($E32),12),3)=0,"X",""),IF($D32="Custom-weeks",IF($S32="","",IF(MOD((EDATE(DATE(YEAR($E32),MONTH($E32),1),MOD(2-MONTH($E32),12))-DATE(YEAR($E32),MONTH($E32),1)),$S32*7)&lt;7,"X",IF(MOD((EDATE(DATE(YEAR($E32),MONTH($E32),1),MOD(2-MONTH($E32),12))-DATE(YEAR($E32),MONTH($E32),1)),$S32*7)&gt;($S32*7-7),"X",""))),""))))))</f>
        <v/>
      </c>
      <c r="I32" s="8">
        <f>IF($U32="On hold","",IF($E32="","",IF($D32="Monthly","X",IF($D32="Bi-monthly",IF(MOD(MOD(3-MONTH($E32),12),2)=0,"X",""),IF($D32="Quarterly",IF(MOD(MOD(3-MONTH($E32),12),3)=0,"X",""),IF($D32="Custom-weeks",IF($S32="","",IF(MOD((EDATE(DATE(YEAR($E32),MONTH($E32),1),MOD(3-MONTH($E32),12))-DATE(YEAR($E32),MONTH($E32),1)),$S32*7)&lt;7,"X",IF(MOD((EDATE(DATE(YEAR($E32),MONTH($E32),1),MOD(3-MONTH($E32),12))-DATE(YEAR($E32),MONTH($E32),1)),$S32*7)&gt;($S32*7-7),"X",""))),""))))))</f>
        <v/>
      </c>
      <c r="J32" s="8">
        <f>IF($U32="On hold","",IF($E32="","",IF($D32="Monthly","X",IF($D32="Bi-monthly",IF(MOD(MOD(4-MONTH($E32),12),2)=0,"X",""),IF($D32="Quarterly",IF(MOD(MOD(4-MONTH($E32),12),3)=0,"X",""),IF($D32="Custom-weeks",IF($S32="","",IF(MOD((EDATE(DATE(YEAR($E32),MONTH($E32),1),MOD(4-MONTH($E32),12))-DATE(YEAR($E32),MONTH($E32),1)),$S32*7)&lt;7,"X",IF(MOD((EDATE(DATE(YEAR($E32),MONTH($E32),1),MOD(4-MONTH($E32),12))-DATE(YEAR($E32),MONTH($E32),1)),$S32*7)&gt;($S32*7-7),"X",""))),""))))))</f>
        <v/>
      </c>
      <c r="K32" s="8">
        <f>IF($U32="On hold","",IF($E32="","",IF($D32="Monthly","X",IF($D32="Bi-monthly",IF(MOD(MOD(5-MONTH($E32),12),2)=0,"X",""),IF($D32="Quarterly",IF(MOD(MOD(5-MONTH($E32),12),3)=0,"X",""),IF($D32="Custom-weeks",IF($S32="","",IF(MOD((EDATE(DATE(YEAR($E32),MONTH($E32),1),MOD(5-MONTH($E32),12))-DATE(YEAR($E32),MONTH($E32),1)),$S32*7)&lt;7,"X",IF(MOD((EDATE(DATE(YEAR($E32),MONTH($E32),1),MOD(5-MONTH($E32),12))-DATE(YEAR($E32),MONTH($E32),1)),$S32*7)&gt;($S32*7-7),"X",""))),""))))))</f>
        <v/>
      </c>
      <c r="L32" s="8">
        <f>IF($U32="On hold","",IF($E32="","",IF($D32="Monthly","X",IF($D32="Bi-monthly",IF(MOD(MOD(6-MONTH($E32),12),2)=0,"X",""),IF($D32="Quarterly",IF(MOD(MOD(6-MONTH($E32),12),3)=0,"X",""),IF($D32="Custom-weeks",IF($S32="","",IF(MOD((EDATE(DATE(YEAR($E32),MONTH($E32),1),MOD(6-MONTH($E32),12))-DATE(YEAR($E32),MONTH($E32),1)),$S32*7)&lt;7,"X",IF(MOD((EDATE(DATE(YEAR($E32),MONTH($E32),1),MOD(6-MONTH($E32),12))-DATE(YEAR($E32),MONTH($E32),1)),$S32*7)&gt;($S32*7-7),"X",""))),""))))))</f>
        <v/>
      </c>
      <c r="M32" s="8">
        <f>IF($U32="On hold","",IF($E32="","",IF($D32="Monthly","X",IF($D32="Bi-monthly",IF(MOD(MOD(7-MONTH($E32),12),2)=0,"X",""),IF($D32="Quarterly",IF(MOD(MOD(7-MONTH($E32),12),3)=0,"X",""),IF($D32="Custom-weeks",IF($S32="","",IF(MOD((EDATE(DATE(YEAR($E32),MONTH($E32),1),MOD(7-MONTH($E32),12))-DATE(YEAR($E32),MONTH($E32),1)),$S32*7)&lt;7,"X",IF(MOD((EDATE(DATE(YEAR($E32),MONTH($E32),1),MOD(7-MONTH($E32),12))-DATE(YEAR($E32),MONTH($E32),1)),$S32*7)&gt;($S32*7-7),"X",""))),""))))))</f>
        <v/>
      </c>
      <c r="N32" s="8">
        <f>IF($U32="On hold","",IF($E32="","",IF($D32="Monthly","X",IF($D32="Bi-monthly",IF(MOD(MOD(8-MONTH($E32),12),2)=0,"X",""),IF($D32="Quarterly",IF(MOD(MOD(8-MONTH($E32),12),3)=0,"X",""),IF($D32="Custom-weeks",IF($S32="","",IF(MOD((EDATE(DATE(YEAR($E32),MONTH($E32),1),MOD(8-MONTH($E32),12))-DATE(YEAR($E32),MONTH($E32),1)),$S32*7)&lt;7,"X",IF(MOD((EDATE(DATE(YEAR($E32),MONTH($E32),1),MOD(8-MONTH($E32),12))-DATE(YEAR($E32),MONTH($E32),1)),$S32*7)&gt;($S32*7-7),"X",""))),""))))))</f>
        <v/>
      </c>
      <c r="O32" s="8">
        <f>IF($U32="On hold","",IF($E32="","",IF($D32="Monthly","X",IF($D32="Bi-monthly",IF(MOD(MOD(9-MONTH($E32),12),2)=0,"X",""),IF($D32="Quarterly",IF(MOD(MOD(9-MONTH($E32),12),3)=0,"X",""),IF($D32="Custom-weeks",IF($S32="","",IF(MOD((EDATE(DATE(YEAR($E32),MONTH($E32),1),MOD(9-MONTH($E32),12))-DATE(YEAR($E32),MONTH($E32),1)),$S32*7)&lt;7,"X",IF(MOD((EDATE(DATE(YEAR($E32),MONTH($E32),1),MOD(9-MONTH($E32),12))-DATE(YEAR($E32),MONTH($E32),1)),$S32*7)&gt;($S32*7-7),"X",""))),""))))))</f>
        <v/>
      </c>
      <c r="P32" s="8">
        <f>IF($U32="On hold","",IF($E32="","",IF($D32="Monthly","X",IF($D32="Bi-monthly",IF(MOD(MOD(10-MONTH($E32),12),2)=0,"X",""),IF($D32="Quarterly",IF(MOD(MOD(10-MONTH($E32),12),3)=0,"X",""),IF($D32="Custom-weeks",IF($S32="","",IF(MOD((EDATE(DATE(YEAR($E32),MONTH($E32),1),MOD(10-MONTH($E32),12))-DATE(YEAR($E32),MONTH($E32),1)),$S32*7)&lt;7,"X",IF(MOD((EDATE(DATE(YEAR($E32),MONTH($E32),1),MOD(10-MONTH($E32),12))-DATE(YEAR($E32),MONTH($E32),1)),$S32*7)&gt;($S32*7-7),"X",""))),""))))))</f>
        <v/>
      </c>
      <c r="Q32" s="8">
        <f>IF($U32="On hold","",IF($E32="","",IF($D32="Monthly","X",IF($D32="Bi-monthly",IF(MOD(MOD(11-MONTH($E32),12),2)=0,"X",""),IF($D32="Quarterly",IF(MOD(MOD(11-MONTH($E32),12),3)=0,"X",""),IF($D32="Custom-weeks",IF($S32="","",IF(MOD((EDATE(DATE(YEAR($E32),MONTH($E32),1),MOD(11-MONTH($E32),12))-DATE(YEAR($E32),MONTH($E32),1)),$S32*7)&lt;7,"X",IF(MOD((EDATE(DATE(YEAR($E32),MONTH($E32),1),MOD(11-MONTH($E32),12))-DATE(YEAR($E32),MONTH($E32),1)),$S32*7)&gt;($S32*7-7),"X",""))),""))))))</f>
        <v/>
      </c>
      <c r="R32" s="8">
        <f>IF($U32="On hold","",IF($E32="","",IF($D32="Monthly","X",IF($D32="Bi-monthly",IF(MOD(MOD(12-MONTH($E32),12),2)=0,"X",""),IF($D32="Quarterly",IF(MOD(MOD(12-MONTH($E32),12),3)=0,"X",""),IF($D32="Custom-weeks",IF($S32="","",IF(MOD((EDATE(DATE(YEAR($E32),MONTH($E32),1),MOD(12-MONTH($E32),12))-DATE(YEAR($E32),MONTH($E32),1)),$S32*7)&lt;7,"X",IF(MOD((EDATE(DATE(YEAR($E32),MONTH($E32),1),MOD(12-MONTH($E32),12))-DATE(YEAR($E32),MONTH($E32),1)),$S32*7)&gt;($S32*7-7),"X",""))),""))))))</f>
        <v/>
      </c>
      <c r="S32" s="9" t="n"/>
      <c r="T32" s="5" t="n"/>
      <c r="U32" s="9" t="inlineStr">
        <is>
          <t>Active</t>
        </is>
      </c>
    </row>
    <row r="33">
      <c r="A33" s="5" t="n"/>
      <c r="B33" s="5" t="n"/>
      <c r="C33" s="5" t="n"/>
      <c r="D33" s="5" t="n"/>
      <c r="E33" s="6" t="n"/>
      <c r="F33" s="7">
        <f>IF($E33="","",IF(IF($D33="Monthly",Settings!$B$4,IF($D33="Bi-monthly",Settings!$B$5,IF($D33="Quarterly",Settings!$B$6,IF($D33="Custom-weeks",$S33,""))))="","",$E33+(IF($D33="Monthly",Settings!$B$4,IF($D33="Bi-monthly",Settings!$B$5,IF($D33="Quarterly",Settings!$B$6,IF($D33="Custom-weeks",$S33,"")))))*7))</f>
        <v/>
      </c>
      <c r="G33" s="8">
        <f>IF($U33="On hold","",IF($E33="","",IF($D33="Monthly","X",IF($D33="Bi-monthly",IF(MOD(MOD(1-MONTH($E33),12),2)=0,"X",""),IF($D33="Quarterly",IF(MOD(MOD(1-MONTH($E33),12),3)=0,"X",""),IF($D33="Custom-weeks",IF($S33="","",IF(MOD((EDATE(DATE(YEAR($E33),MONTH($E33),1),MOD(1-MONTH($E33),12))-DATE(YEAR($E33),MONTH($E33),1)),$S33*7)&lt;7,"X",IF(MOD((EDATE(DATE(YEAR($E33),MONTH($E33),1),MOD(1-MONTH($E33),12))-DATE(YEAR($E33),MONTH($E33),1)),$S33*7)&gt;($S33*7-7),"X",""))),""))))))</f>
        <v/>
      </c>
      <c r="H33" s="8">
        <f>IF($U33="On hold","",IF($E33="","",IF($D33="Monthly","X",IF($D33="Bi-monthly",IF(MOD(MOD(2-MONTH($E33),12),2)=0,"X",""),IF($D33="Quarterly",IF(MOD(MOD(2-MONTH($E33),12),3)=0,"X",""),IF($D33="Custom-weeks",IF($S33="","",IF(MOD((EDATE(DATE(YEAR($E33),MONTH($E33),1),MOD(2-MONTH($E33),12))-DATE(YEAR($E33),MONTH($E33),1)),$S33*7)&lt;7,"X",IF(MOD((EDATE(DATE(YEAR($E33),MONTH($E33),1),MOD(2-MONTH($E33),12))-DATE(YEAR($E33),MONTH($E33),1)),$S33*7)&gt;($S33*7-7),"X",""))),""))))))</f>
        <v/>
      </c>
      <c r="I33" s="8">
        <f>IF($U33="On hold","",IF($E33="","",IF($D33="Monthly","X",IF($D33="Bi-monthly",IF(MOD(MOD(3-MONTH($E33),12),2)=0,"X",""),IF($D33="Quarterly",IF(MOD(MOD(3-MONTH($E33),12),3)=0,"X",""),IF($D33="Custom-weeks",IF($S33="","",IF(MOD((EDATE(DATE(YEAR($E33),MONTH($E33),1),MOD(3-MONTH($E33),12))-DATE(YEAR($E33),MONTH($E33),1)),$S33*7)&lt;7,"X",IF(MOD((EDATE(DATE(YEAR($E33),MONTH($E33),1),MOD(3-MONTH($E33),12))-DATE(YEAR($E33),MONTH($E33),1)),$S33*7)&gt;($S33*7-7),"X",""))),""))))))</f>
        <v/>
      </c>
      <c r="J33" s="8">
        <f>IF($U33="On hold","",IF($E33="","",IF($D33="Monthly","X",IF($D33="Bi-monthly",IF(MOD(MOD(4-MONTH($E33),12),2)=0,"X",""),IF($D33="Quarterly",IF(MOD(MOD(4-MONTH($E33),12),3)=0,"X",""),IF($D33="Custom-weeks",IF($S33="","",IF(MOD((EDATE(DATE(YEAR($E33),MONTH($E33),1),MOD(4-MONTH($E33),12))-DATE(YEAR($E33),MONTH($E33),1)),$S33*7)&lt;7,"X",IF(MOD((EDATE(DATE(YEAR($E33),MONTH($E33),1),MOD(4-MONTH($E33),12))-DATE(YEAR($E33),MONTH($E33),1)),$S33*7)&gt;($S33*7-7),"X",""))),""))))))</f>
        <v/>
      </c>
      <c r="K33" s="8">
        <f>IF($U33="On hold","",IF($E33="","",IF($D33="Monthly","X",IF($D33="Bi-monthly",IF(MOD(MOD(5-MONTH($E33),12),2)=0,"X",""),IF($D33="Quarterly",IF(MOD(MOD(5-MONTH($E33),12),3)=0,"X",""),IF($D33="Custom-weeks",IF($S33="","",IF(MOD((EDATE(DATE(YEAR($E33),MONTH($E33),1),MOD(5-MONTH($E33),12))-DATE(YEAR($E33),MONTH($E33),1)),$S33*7)&lt;7,"X",IF(MOD((EDATE(DATE(YEAR($E33),MONTH($E33),1),MOD(5-MONTH($E33),12))-DATE(YEAR($E33),MONTH($E33),1)),$S33*7)&gt;($S33*7-7),"X",""))),""))))))</f>
        <v/>
      </c>
      <c r="L33" s="8">
        <f>IF($U33="On hold","",IF($E33="","",IF($D33="Monthly","X",IF($D33="Bi-monthly",IF(MOD(MOD(6-MONTH($E33),12),2)=0,"X",""),IF($D33="Quarterly",IF(MOD(MOD(6-MONTH($E33),12),3)=0,"X",""),IF($D33="Custom-weeks",IF($S33="","",IF(MOD((EDATE(DATE(YEAR($E33),MONTH($E33),1),MOD(6-MONTH($E33),12))-DATE(YEAR($E33),MONTH($E33),1)),$S33*7)&lt;7,"X",IF(MOD((EDATE(DATE(YEAR($E33),MONTH($E33),1),MOD(6-MONTH($E33),12))-DATE(YEAR($E33),MONTH($E33),1)),$S33*7)&gt;($S33*7-7),"X",""))),""))))))</f>
        <v/>
      </c>
      <c r="M33" s="8">
        <f>IF($U33="On hold","",IF($E33="","",IF($D33="Monthly","X",IF($D33="Bi-monthly",IF(MOD(MOD(7-MONTH($E33),12),2)=0,"X",""),IF($D33="Quarterly",IF(MOD(MOD(7-MONTH($E33),12),3)=0,"X",""),IF($D33="Custom-weeks",IF($S33="","",IF(MOD((EDATE(DATE(YEAR($E33),MONTH($E33),1),MOD(7-MONTH($E33),12))-DATE(YEAR($E33),MONTH($E33),1)),$S33*7)&lt;7,"X",IF(MOD((EDATE(DATE(YEAR($E33),MONTH($E33),1),MOD(7-MONTH($E33),12))-DATE(YEAR($E33),MONTH($E33),1)),$S33*7)&gt;($S33*7-7),"X",""))),""))))))</f>
        <v/>
      </c>
      <c r="N33" s="8">
        <f>IF($U33="On hold","",IF($E33="","",IF($D33="Monthly","X",IF($D33="Bi-monthly",IF(MOD(MOD(8-MONTH($E33),12),2)=0,"X",""),IF($D33="Quarterly",IF(MOD(MOD(8-MONTH($E33),12),3)=0,"X",""),IF($D33="Custom-weeks",IF($S33="","",IF(MOD((EDATE(DATE(YEAR($E33),MONTH($E33),1),MOD(8-MONTH($E33),12))-DATE(YEAR($E33),MONTH($E33),1)),$S33*7)&lt;7,"X",IF(MOD((EDATE(DATE(YEAR($E33),MONTH($E33),1),MOD(8-MONTH($E33),12))-DATE(YEAR($E33),MONTH($E33),1)),$S33*7)&gt;($S33*7-7),"X",""))),""))))))</f>
        <v/>
      </c>
      <c r="O33" s="8">
        <f>IF($U33="On hold","",IF($E33="","",IF($D33="Monthly","X",IF($D33="Bi-monthly",IF(MOD(MOD(9-MONTH($E33),12),2)=0,"X",""),IF($D33="Quarterly",IF(MOD(MOD(9-MONTH($E33),12),3)=0,"X",""),IF($D33="Custom-weeks",IF($S33="","",IF(MOD((EDATE(DATE(YEAR($E33),MONTH($E33),1),MOD(9-MONTH($E33),12))-DATE(YEAR($E33),MONTH($E33),1)),$S33*7)&lt;7,"X",IF(MOD((EDATE(DATE(YEAR($E33),MONTH($E33),1),MOD(9-MONTH($E33),12))-DATE(YEAR($E33),MONTH($E33),1)),$S33*7)&gt;($S33*7-7),"X",""))),""))))))</f>
        <v/>
      </c>
      <c r="P33" s="8">
        <f>IF($U33="On hold","",IF($E33="","",IF($D33="Monthly","X",IF($D33="Bi-monthly",IF(MOD(MOD(10-MONTH($E33),12),2)=0,"X",""),IF($D33="Quarterly",IF(MOD(MOD(10-MONTH($E33),12),3)=0,"X",""),IF($D33="Custom-weeks",IF($S33="","",IF(MOD((EDATE(DATE(YEAR($E33),MONTH($E33),1),MOD(10-MONTH($E33),12))-DATE(YEAR($E33),MONTH($E33),1)),$S33*7)&lt;7,"X",IF(MOD((EDATE(DATE(YEAR($E33),MONTH($E33),1),MOD(10-MONTH($E33),12))-DATE(YEAR($E33),MONTH($E33),1)),$S33*7)&gt;($S33*7-7),"X",""))),""))))))</f>
        <v/>
      </c>
      <c r="Q33" s="8">
        <f>IF($U33="On hold","",IF($E33="","",IF($D33="Monthly","X",IF($D33="Bi-monthly",IF(MOD(MOD(11-MONTH($E33),12),2)=0,"X",""),IF($D33="Quarterly",IF(MOD(MOD(11-MONTH($E33),12),3)=0,"X",""),IF($D33="Custom-weeks",IF($S33="","",IF(MOD((EDATE(DATE(YEAR($E33),MONTH($E33),1),MOD(11-MONTH($E33),12))-DATE(YEAR($E33),MONTH($E33),1)),$S33*7)&lt;7,"X",IF(MOD((EDATE(DATE(YEAR($E33),MONTH($E33),1),MOD(11-MONTH($E33),12))-DATE(YEAR($E33),MONTH($E33),1)),$S33*7)&gt;($S33*7-7),"X",""))),""))))))</f>
        <v/>
      </c>
      <c r="R33" s="8">
        <f>IF($U33="On hold","",IF($E33="","",IF($D33="Monthly","X",IF($D33="Bi-monthly",IF(MOD(MOD(12-MONTH($E33),12),2)=0,"X",""),IF($D33="Quarterly",IF(MOD(MOD(12-MONTH($E33),12),3)=0,"X",""),IF($D33="Custom-weeks",IF($S33="","",IF(MOD((EDATE(DATE(YEAR($E33),MONTH($E33),1),MOD(12-MONTH($E33),12))-DATE(YEAR($E33),MONTH($E33),1)),$S33*7)&lt;7,"X",IF(MOD((EDATE(DATE(YEAR($E33),MONTH($E33),1),MOD(12-MONTH($E33),12))-DATE(YEAR($E33),MONTH($E33),1)),$S33*7)&gt;($S33*7-7),"X",""))),""))))))</f>
        <v/>
      </c>
      <c r="S33" s="9" t="n"/>
      <c r="T33" s="5" t="n"/>
      <c r="U33" s="9" t="inlineStr">
        <is>
          <t>Active</t>
        </is>
      </c>
    </row>
    <row r="34">
      <c r="A34" s="5" t="n"/>
      <c r="B34" s="5" t="n"/>
      <c r="C34" s="5" t="n"/>
      <c r="D34" s="5" t="n"/>
      <c r="E34" s="6" t="n"/>
      <c r="F34" s="7">
        <f>IF($E34="","",IF(IF($D34="Monthly",Settings!$B$4,IF($D34="Bi-monthly",Settings!$B$5,IF($D34="Quarterly",Settings!$B$6,IF($D34="Custom-weeks",$S34,""))))="","",$E34+(IF($D34="Monthly",Settings!$B$4,IF($D34="Bi-monthly",Settings!$B$5,IF($D34="Quarterly",Settings!$B$6,IF($D34="Custom-weeks",$S34,"")))))*7))</f>
        <v/>
      </c>
      <c r="G34" s="8">
        <f>IF($U34="On hold","",IF($E34="","",IF($D34="Monthly","X",IF($D34="Bi-monthly",IF(MOD(MOD(1-MONTH($E34),12),2)=0,"X",""),IF($D34="Quarterly",IF(MOD(MOD(1-MONTH($E34),12),3)=0,"X",""),IF($D34="Custom-weeks",IF($S34="","",IF(MOD((EDATE(DATE(YEAR($E34),MONTH($E34),1),MOD(1-MONTH($E34),12))-DATE(YEAR($E34),MONTH($E34),1)),$S34*7)&lt;7,"X",IF(MOD((EDATE(DATE(YEAR($E34),MONTH($E34),1),MOD(1-MONTH($E34),12))-DATE(YEAR($E34),MONTH($E34),1)),$S34*7)&gt;($S34*7-7),"X",""))),""))))))</f>
        <v/>
      </c>
      <c r="H34" s="8">
        <f>IF($U34="On hold","",IF($E34="","",IF($D34="Monthly","X",IF($D34="Bi-monthly",IF(MOD(MOD(2-MONTH($E34),12),2)=0,"X",""),IF($D34="Quarterly",IF(MOD(MOD(2-MONTH($E34),12),3)=0,"X",""),IF($D34="Custom-weeks",IF($S34="","",IF(MOD((EDATE(DATE(YEAR($E34),MONTH($E34),1),MOD(2-MONTH($E34),12))-DATE(YEAR($E34),MONTH($E34),1)),$S34*7)&lt;7,"X",IF(MOD((EDATE(DATE(YEAR($E34),MONTH($E34),1),MOD(2-MONTH($E34),12))-DATE(YEAR($E34),MONTH($E34),1)),$S34*7)&gt;($S34*7-7),"X",""))),""))))))</f>
        <v/>
      </c>
      <c r="I34" s="8">
        <f>IF($U34="On hold","",IF($E34="","",IF($D34="Monthly","X",IF($D34="Bi-monthly",IF(MOD(MOD(3-MONTH($E34),12),2)=0,"X",""),IF($D34="Quarterly",IF(MOD(MOD(3-MONTH($E34),12),3)=0,"X",""),IF($D34="Custom-weeks",IF($S34="","",IF(MOD((EDATE(DATE(YEAR($E34),MONTH($E34),1),MOD(3-MONTH($E34),12))-DATE(YEAR($E34),MONTH($E34),1)),$S34*7)&lt;7,"X",IF(MOD((EDATE(DATE(YEAR($E34),MONTH($E34),1),MOD(3-MONTH($E34),12))-DATE(YEAR($E34),MONTH($E34),1)),$S34*7)&gt;($S34*7-7),"X",""))),""))))))</f>
        <v/>
      </c>
      <c r="J34" s="8">
        <f>IF($U34="On hold","",IF($E34="","",IF($D34="Monthly","X",IF($D34="Bi-monthly",IF(MOD(MOD(4-MONTH($E34),12),2)=0,"X",""),IF($D34="Quarterly",IF(MOD(MOD(4-MONTH($E34),12),3)=0,"X",""),IF($D34="Custom-weeks",IF($S34="","",IF(MOD((EDATE(DATE(YEAR($E34),MONTH($E34),1),MOD(4-MONTH($E34),12))-DATE(YEAR($E34),MONTH($E34),1)),$S34*7)&lt;7,"X",IF(MOD((EDATE(DATE(YEAR($E34),MONTH($E34),1),MOD(4-MONTH($E34),12))-DATE(YEAR($E34),MONTH($E34),1)),$S34*7)&gt;($S34*7-7),"X",""))),""))))))</f>
        <v/>
      </c>
      <c r="K34" s="8">
        <f>IF($U34="On hold","",IF($E34="","",IF($D34="Monthly","X",IF($D34="Bi-monthly",IF(MOD(MOD(5-MONTH($E34),12),2)=0,"X",""),IF($D34="Quarterly",IF(MOD(MOD(5-MONTH($E34),12),3)=0,"X",""),IF($D34="Custom-weeks",IF($S34="","",IF(MOD((EDATE(DATE(YEAR($E34),MONTH($E34),1),MOD(5-MONTH($E34),12))-DATE(YEAR($E34),MONTH($E34),1)),$S34*7)&lt;7,"X",IF(MOD((EDATE(DATE(YEAR($E34),MONTH($E34),1),MOD(5-MONTH($E34),12))-DATE(YEAR($E34),MONTH($E34),1)),$S34*7)&gt;($S34*7-7),"X",""))),""))))))</f>
        <v/>
      </c>
      <c r="L34" s="8">
        <f>IF($U34="On hold","",IF($E34="","",IF($D34="Monthly","X",IF($D34="Bi-monthly",IF(MOD(MOD(6-MONTH($E34),12),2)=0,"X",""),IF($D34="Quarterly",IF(MOD(MOD(6-MONTH($E34),12),3)=0,"X",""),IF($D34="Custom-weeks",IF($S34="","",IF(MOD((EDATE(DATE(YEAR($E34),MONTH($E34),1),MOD(6-MONTH($E34),12))-DATE(YEAR($E34),MONTH($E34),1)),$S34*7)&lt;7,"X",IF(MOD((EDATE(DATE(YEAR($E34),MONTH($E34),1),MOD(6-MONTH($E34),12))-DATE(YEAR($E34),MONTH($E34),1)),$S34*7)&gt;($S34*7-7),"X",""))),""))))))</f>
        <v/>
      </c>
      <c r="M34" s="8">
        <f>IF($U34="On hold","",IF($E34="","",IF($D34="Monthly","X",IF($D34="Bi-monthly",IF(MOD(MOD(7-MONTH($E34),12),2)=0,"X",""),IF($D34="Quarterly",IF(MOD(MOD(7-MONTH($E34),12),3)=0,"X",""),IF($D34="Custom-weeks",IF($S34="","",IF(MOD((EDATE(DATE(YEAR($E34),MONTH($E34),1),MOD(7-MONTH($E34),12))-DATE(YEAR($E34),MONTH($E34),1)),$S34*7)&lt;7,"X",IF(MOD((EDATE(DATE(YEAR($E34),MONTH($E34),1),MOD(7-MONTH($E34),12))-DATE(YEAR($E34),MONTH($E34),1)),$S34*7)&gt;($S34*7-7),"X",""))),""))))))</f>
        <v/>
      </c>
      <c r="N34" s="8">
        <f>IF($U34="On hold","",IF($E34="","",IF($D34="Monthly","X",IF($D34="Bi-monthly",IF(MOD(MOD(8-MONTH($E34),12),2)=0,"X",""),IF($D34="Quarterly",IF(MOD(MOD(8-MONTH($E34),12),3)=0,"X",""),IF($D34="Custom-weeks",IF($S34="","",IF(MOD((EDATE(DATE(YEAR($E34),MONTH($E34),1),MOD(8-MONTH($E34),12))-DATE(YEAR($E34),MONTH($E34),1)),$S34*7)&lt;7,"X",IF(MOD((EDATE(DATE(YEAR($E34),MONTH($E34),1),MOD(8-MONTH($E34),12))-DATE(YEAR($E34),MONTH($E34),1)),$S34*7)&gt;($S34*7-7),"X",""))),""))))))</f>
        <v/>
      </c>
      <c r="O34" s="8">
        <f>IF($U34="On hold","",IF($E34="","",IF($D34="Monthly","X",IF($D34="Bi-monthly",IF(MOD(MOD(9-MONTH($E34),12),2)=0,"X",""),IF($D34="Quarterly",IF(MOD(MOD(9-MONTH($E34),12),3)=0,"X",""),IF($D34="Custom-weeks",IF($S34="","",IF(MOD((EDATE(DATE(YEAR($E34),MONTH($E34),1),MOD(9-MONTH($E34),12))-DATE(YEAR($E34),MONTH($E34),1)),$S34*7)&lt;7,"X",IF(MOD((EDATE(DATE(YEAR($E34),MONTH($E34),1),MOD(9-MONTH($E34),12))-DATE(YEAR($E34),MONTH($E34),1)),$S34*7)&gt;($S34*7-7),"X",""))),""))))))</f>
        <v/>
      </c>
      <c r="P34" s="8">
        <f>IF($U34="On hold","",IF($E34="","",IF($D34="Monthly","X",IF($D34="Bi-monthly",IF(MOD(MOD(10-MONTH($E34),12),2)=0,"X",""),IF($D34="Quarterly",IF(MOD(MOD(10-MONTH($E34),12),3)=0,"X",""),IF($D34="Custom-weeks",IF($S34="","",IF(MOD((EDATE(DATE(YEAR($E34),MONTH($E34),1),MOD(10-MONTH($E34),12))-DATE(YEAR($E34),MONTH($E34),1)),$S34*7)&lt;7,"X",IF(MOD((EDATE(DATE(YEAR($E34),MONTH($E34),1),MOD(10-MONTH($E34),12))-DATE(YEAR($E34),MONTH($E34),1)),$S34*7)&gt;($S34*7-7),"X",""))),""))))))</f>
        <v/>
      </c>
      <c r="Q34" s="8">
        <f>IF($U34="On hold","",IF($E34="","",IF($D34="Monthly","X",IF($D34="Bi-monthly",IF(MOD(MOD(11-MONTH($E34),12),2)=0,"X",""),IF($D34="Quarterly",IF(MOD(MOD(11-MONTH($E34),12),3)=0,"X",""),IF($D34="Custom-weeks",IF($S34="","",IF(MOD((EDATE(DATE(YEAR($E34),MONTH($E34),1),MOD(11-MONTH($E34),12))-DATE(YEAR($E34),MONTH($E34),1)),$S34*7)&lt;7,"X",IF(MOD((EDATE(DATE(YEAR($E34),MONTH($E34),1),MOD(11-MONTH($E34),12))-DATE(YEAR($E34),MONTH($E34),1)),$S34*7)&gt;($S34*7-7),"X",""))),""))))))</f>
        <v/>
      </c>
      <c r="R34" s="8">
        <f>IF($U34="On hold","",IF($E34="","",IF($D34="Monthly","X",IF($D34="Bi-monthly",IF(MOD(MOD(12-MONTH($E34),12),2)=0,"X",""),IF($D34="Quarterly",IF(MOD(MOD(12-MONTH($E34),12),3)=0,"X",""),IF($D34="Custom-weeks",IF($S34="","",IF(MOD((EDATE(DATE(YEAR($E34),MONTH($E34),1),MOD(12-MONTH($E34),12))-DATE(YEAR($E34),MONTH($E34),1)),$S34*7)&lt;7,"X",IF(MOD((EDATE(DATE(YEAR($E34),MONTH($E34),1),MOD(12-MONTH($E34),12))-DATE(YEAR($E34),MONTH($E34),1)),$S34*7)&gt;($S34*7-7),"X",""))),""))))))</f>
        <v/>
      </c>
      <c r="S34" s="9" t="n"/>
      <c r="T34" s="5" t="n"/>
      <c r="U34" s="9" t="inlineStr">
        <is>
          <t>Active</t>
        </is>
      </c>
    </row>
    <row r="35">
      <c r="A35" s="5" t="n"/>
      <c r="B35" s="5" t="n"/>
      <c r="C35" s="5" t="n"/>
      <c r="D35" s="5" t="n"/>
      <c r="E35" s="6" t="n"/>
      <c r="F35" s="7">
        <f>IF($E35="","",IF(IF($D35="Monthly",Settings!$B$4,IF($D35="Bi-monthly",Settings!$B$5,IF($D35="Quarterly",Settings!$B$6,IF($D35="Custom-weeks",$S35,""))))="","",$E35+(IF($D35="Monthly",Settings!$B$4,IF($D35="Bi-monthly",Settings!$B$5,IF($D35="Quarterly",Settings!$B$6,IF($D35="Custom-weeks",$S35,"")))))*7))</f>
        <v/>
      </c>
      <c r="G35" s="8">
        <f>IF($U35="On hold","",IF($E35="","",IF($D35="Monthly","X",IF($D35="Bi-monthly",IF(MOD(MOD(1-MONTH($E35),12),2)=0,"X",""),IF($D35="Quarterly",IF(MOD(MOD(1-MONTH($E35),12),3)=0,"X",""),IF($D35="Custom-weeks",IF($S35="","",IF(MOD((EDATE(DATE(YEAR($E35),MONTH($E35),1),MOD(1-MONTH($E35),12))-DATE(YEAR($E35),MONTH($E35),1)),$S35*7)&lt;7,"X",IF(MOD((EDATE(DATE(YEAR($E35),MONTH($E35),1),MOD(1-MONTH($E35),12))-DATE(YEAR($E35),MONTH($E35),1)),$S35*7)&gt;($S35*7-7),"X",""))),""))))))</f>
        <v/>
      </c>
      <c r="H35" s="8">
        <f>IF($U35="On hold","",IF($E35="","",IF($D35="Monthly","X",IF($D35="Bi-monthly",IF(MOD(MOD(2-MONTH($E35),12),2)=0,"X",""),IF($D35="Quarterly",IF(MOD(MOD(2-MONTH($E35),12),3)=0,"X",""),IF($D35="Custom-weeks",IF($S35="","",IF(MOD((EDATE(DATE(YEAR($E35),MONTH($E35),1),MOD(2-MONTH($E35),12))-DATE(YEAR($E35),MONTH($E35),1)),$S35*7)&lt;7,"X",IF(MOD((EDATE(DATE(YEAR($E35),MONTH($E35),1),MOD(2-MONTH($E35),12))-DATE(YEAR($E35),MONTH($E35),1)),$S35*7)&gt;($S35*7-7),"X",""))),""))))))</f>
        <v/>
      </c>
      <c r="I35" s="8">
        <f>IF($U35="On hold","",IF($E35="","",IF($D35="Monthly","X",IF($D35="Bi-monthly",IF(MOD(MOD(3-MONTH($E35),12),2)=0,"X",""),IF($D35="Quarterly",IF(MOD(MOD(3-MONTH($E35),12),3)=0,"X",""),IF($D35="Custom-weeks",IF($S35="","",IF(MOD((EDATE(DATE(YEAR($E35),MONTH($E35),1),MOD(3-MONTH($E35),12))-DATE(YEAR($E35),MONTH($E35),1)),$S35*7)&lt;7,"X",IF(MOD((EDATE(DATE(YEAR($E35),MONTH($E35),1),MOD(3-MONTH($E35),12))-DATE(YEAR($E35),MONTH($E35),1)),$S35*7)&gt;($S35*7-7),"X",""))),""))))))</f>
        <v/>
      </c>
      <c r="J35" s="8">
        <f>IF($U35="On hold","",IF($E35="","",IF($D35="Monthly","X",IF($D35="Bi-monthly",IF(MOD(MOD(4-MONTH($E35),12),2)=0,"X",""),IF($D35="Quarterly",IF(MOD(MOD(4-MONTH($E35),12),3)=0,"X",""),IF($D35="Custom-weeks",IF($S35="","",IF(MOD((EDATE(DATE(YEAR($E35),MONTH($E35),1),MOD(4-MONTH($E35),12))-DATE(YEAR($E35),MONTH($E35),1)),$S35*7)&lt;7,"X",IF(MOD((EDATE(DATE(YEAR($E35),MONTH($E35),1),MOD(4-MONTH($E35),12))-DATE(YEAR($E35),MONTH($E35),1)),$S35*7)&gt;($S35*7-7),"X",""))),""))))))</f>
        <v/>
      </c>
      <c r="K35" s="8">
        <f>IF($U35="On hold","",IF($E35="","",IF($D35="Monthly","X",IF($D35="Bi-monthly",IF(MOD(MOD(5-MONTH($E35),12),2)=0,"X",""),IF($D35="Quarterly",IF(MOD(MOD(5-MONTH($E35),12),3)=0,"X",""),IF($D35="Custom-weeks",IF($S35="","",IF(MOD((EDATE(DATE(YEAR($E35),MONTH($E35),1),MOD(5-MONTH($E35),12))-DATE(YEAR($E35),MONTH($E35),1)),$S35*7)&lt;7,"X",IF(MOD((EDATE(DATE(YEAR($E35),MONTH($E35),1),MOD(5-MONTH($E35),12))-DATE(YEAR($E35),MONTH($E35),1)),$S35*7)&gt;($S35*7-7),"X",""))),""))))))</f>
        <v/>
      </c>
      <c r="L35" s="8">
        <f>IF($U35="On hold","",IF($E35="","",IF($D35="Monthly","X",IF($D35="Bi-monthly",IF(MOD(MOD(6-MONTH($E35),12),2)=0,"X",""),IF($D35="Quarterly",IF(MOD(MOD(6-MONTH($E35),12),3)=0,"X",""),IF($D35="Custom-weeks",IF($S35="","",IF(MOD((EDATE(DATE(YEAR($E35),MONTH($E35),1),MOD(6-MONTH($E35),12))-DATE(YEAR($E35),MONTH($E35),1)),$S35*7)&lt;7,"X",IF(MOD((EDATE(DATE(YEAR($E35),MONTH($E35),1),MOD(6-MONTH($E35),12))-DATE(YEAR($E35),MONTH($E35),1)),$S35*7)&gt;($S35*7-7),"X",""))),""))))))</f>
        <v/>
      </c>
      <c r="M35" s="8">
        <f>IF($U35="On hold","",IF($E35="","",IF($D35="Monthly","X",IF($D35="Bi-monthly",IF(MOD(MOD(7-MONTH($E35),12),2)=0,"X",""),IF($D35="Quarterly",IF(MOD(MOD(7-MONTH($E35),12),3)=0,"X",""),IF($D35="Custom-weeks",IF($S35="","",IF(MOD((EDATE(DATE(YEAR($E35),MONTH($E35),1),MOD(7-MONTH($E35),12))-DATE(YEAR($E35),MONTH($E35),1)),$S35*7)&lt;7,"X",IF(MOD((EDATE(DATE(YEAR($E35),MONTH($E35),1),MOD(7-MONTH($E35),12))-DATE(YEAR($E35),MONTH($E35),1)),$S35*7)&gt;($S35*7-7),"X",""))),""))))))</f>
        <v/>
      </c>
      <c r="N35" s="8">
        <f>IF($U35="On hold","",IF($E35="","",IF($D35="Monthly","X",IF($D35="Bi-monthly",IF(MOD(MOD(8-MONTH($E35),12),2)=0,"X",""),IF($D35="Quarterly",IF(MOD(MOD(8-MONTH($E35),12),3)=0,"X",""),IF($D35="Custom-weeks",IF($S35="","",IF(MOD((EDATE(DATE(YEAR($E35),MONTH($E35),1),MOD(8-MONTH($E35),12))-DATE(YEAR($E35),MONTH($E35),1)),$S35*7)&lt;7,"X",IF(MOD((EDATE(DATE(YEAR($E35),MONTH($E35),1),MOD(8-MONTH($E35),12))-DATE(YEAR($E35),MONTH($E35),1)),$S35*7)&gt;($S35*7-7),"X",""))),""))))))</f>
        <v/>
      </c>
      <c r="O35" s="8">
        <f>IF($U35="On hold","",IF($E35="","",IF($D35="Monthly","X",IF($D35="Bi-monthly",IF(MOD(MOD(9-MONTH($E35),12),2)=0,"X",""),IF($D35="Quarterly",IF(MOD(MOD(9-MONTH($E35),12),3)=0,"X",""),IF($D35="Custom-weeks",IF($S35="","",IF(MOD((EDATE(DATE(YEAR($E35),MONTH($E35),1),MOD(9-MONTH($E35),12))-DATE(YEAR($E35),MONTH($E35),1)),$S35*7)&lt;7,"X",IF(MOD((EDATE(DATE(YEAR($E35),MONTH($E35),1),MOD(9-MONTH($E35),12))-DATE(YEAR($E35),MONTH($E35),1)),$S35*7)&gt;($S35*7-7),"X",""))),""))))))</f>
        <v/>
      </c>
      <c r="P35" s="8">
        <f>IF($U35="On hold","",IF($E35="","",IF($D35="Monthly","X",IF($D35="Bi-monthly",IF(MOD(MOD(10-MONTH($E35),12),2)=0,"X",""),IF($D35="Quarterly",IF(MOD(MOD(10-MONTH($E35),12),3)=0,"X",""),IF($D35="Custom-weeks",IF($S35="","",IF(MOD((EDATE(DATE(YEAR($E35),MONTH($E35),1),MOD(10-MONTH($E35),12))-DATE(YEAR($E35),MONTH($E35),1)),$S35*7)&lt;7,"X",IF(MOD((EDATE(DATE(YEAR($E35),MONTH($E35),1),MOD(10-MONTH($E35),12))-DATE(YEAR($E35),MONTH($E35),1)),$S35*7)&gt;($S35*7-7),"X",""))),""))))))</f>
        <v/>
      </c>
      <c r="Q35" s="8">
        <f>IF($U35="On hold","",IF($E35="","",IF($D35="Monthly","X",IF($D35="Bi-monthly",IF(MOD(MOD(11-MONTH($E35),12),2)=0,"X",""),IF($D35="Quarterly",IF(MOD(MOD(11-MONTH($E35),12),3)=0,"X",""),IF($D35="Custom-weeks",IF($S35="","",IF(MOD((EDATE(DATE(YEAR($E35),MONTH($E35),1),MOD(11-MONTH($E35),12))-DATE(YEAR($E35),MONTH($E35),1)),$S35*7)&lt;7,"X",IF(MOD((EDATE(DATE(YEAR($E35),MONTH($E35),1),MOD(11-MONTH($E35),12))-DATE(YEAR($E35),MONTH($E35),1)),$S35*7)&gt;($S35*7-7),"X",""))),""))))))</f>
        <v/>
      </c>
      <c r="R35" s="8">
        <f>IF($U35="On hold","",IF($E35="","",IF($D35="Monthly","X",IF($D35="Bi-monthly",IF(MOD(MOD(12-MONTH($E35),12),2)=0,"X",""),IF($D35="Quarterly",IF(MOD(MOD(12-MONTH($E35),12),3)=0,"X",""),IF($D35="Custom-weeks",IF($S35="","",IF(MOD((EDATE(DATE(YEAR($E35),MONTH($E35),1),MOD(12-MONTH($E35),12))-DATE(YEAR($E35),MONTH($E35),1)),$S35*7)&lt;7,"X",IF(MOD((EDATE(DATE(YEAR($E35),MONTH($E35),1),MOD(12-MONTH($E35),12))-DATE(YEAR($E35),MONTH($E35),1)),$S35*7)&gt;($S35*7-7),"X",""))),""))))))</f>
        <v/>
      </c>
      <c r="S35" s="9" t="n"/>
      <c r="T35" s="5" t="n"/>
      <c r="U35" s="9" t="inlineStr">
        <is>
          <t>Active</t>
        </is>
      </c>
    </row>
    <row r="36">
      <c r="A36" s="5" t="n"/>
      <c r="B36" s="5" t="n"/>
      <c r="C36" s="5" t="n"/>
      <c r="D36" s="5" t="n"/>
      <c r="E36" s="6" t="n"/>
      <c r="F36" s="7">
        <f>IF($E36="","",IF(IF($D36="Monthly",Settings!$B$4,IF($D36="Bi-monthly",Settings!$B$5,IF($D36="Quarterly",Settings!$B$6,IF($D36="Custom-weeks",$S36,""))))="","",$E36+(IF($D36="Monthly",Settings!$B$4,IF($D36="Bi-monthly",Settings!$B$5,IF($D36="Quarterly",Settings!$B$6,IF($D36="Custom-weeks",$S36,"")))))*7))</f>
        <v/>
      </c>
      <c r="G36" s="8">
        <f>IF($U36="On hold","",IF($E36="","",IF($D36="Monthly","X",IF($D36="Bi-monthly",IF(MOD(MOD(1-MONTH($E36),12),2)=0,"X",""),IF($D36="Quarterly",IF(MOD(MOD(1-MONTH($E36),12),3)=0,"X",""),IF($D36="Custom-weeks",IF($S36="","",IF(MOD((EDATE(DATE(YEAR($E36),MONTH($E36),1),MOD(1-MONTH($E36),12))-DATE(YEAR($E36),MONTH($E36),1)),$S36*7)&lt;7,"X",IF(MOD((EDATE(DATE(YEAR($E36),MONTH($E36),1),MOD(1-MONTH($E36),12))-DATE(YEAR($E36),MONTH($E36),1)),$S36*7)&gt;($S36*7-7),"X",""))),""))))))</f>
        <v/>
      </c>
      <c r="H36" s="8">
        <f>IF($U36="On hold","",IF($E36="","",IF($D36="Monthly","X",IF($D36="Bi-monthly",IF(MOD(MOD(2-MONTH($E36),12),2)=0,"X",""),IF($D36="Quarterly",IF(MOD(MOD(2-MONTH($E36),12),3)=0,"X",""),IF($D36="Custom-weeks",IF($S36="","",IF(MOD((EDATE(DATE(YEAR($E36),MONTH($E36),1),MOD(2-MONTH($E36),12))-DATE(YEAR($E36),MONTH($E36),1)),$S36*7)&lt;7,"X",IF(MOD((EDATE(DATE(YEAR($E36),MONTH($E36),1),MOD(2-MONTH($E36),12))-DATE(YEAR($E36),MONTH($E36),1)),$S36*7)&gt;($S36*7-7),"X",""))),""))))))</f>
        <v/>
      </c>
      <c r="I36" s="8">
        <f>IF($U36="On hold","",IF($E36="","",IF($D36="Monthly","X",IF($D36="Bi-monthly",IF(MOD(MOD(3-MONTH($E36),12),2)=0,"X",""),IF($D36="Quarterly",IF(MOD(MOD(3-MONTH($E36),12),3)=0,"X",""),IF($D36="Custom-weeks",IF($S36="","",IF(MOD((EDATE(DATE(YEAR($E36),MONTH($E36),1),MOD(3-MONTH($E36),12))-DATE(YEAR($E36),MONTH($E36),1)),$S36*7)&lt;7,"X",IF(MOD((EDATE(DATE(YEAR($E36),MONTH($E36),1),MOD(3-MONTH($E36),12))-DATE(YEAR($E36),MONTH($E36),1)),$S36*7)&gt;($S36*7-7),"X",""))),""))))))</f>
        <v/>
      </c>
      <c r="J36" s="8">
        <f>IF($U36="On hold","",IF($E36="","",IF($D36="Monthly","X",IF($D36="Bi-monthly",IF(MOD(MOD(4-MONTH($E36),12),2)=0,"X",""),IF($D36="Quarterly",IF(MOD(MOD(4-MONTH($E36),12),3)=0,"X",""),IF($D36="Custom-weeks",IF($S36="","",IF(MOD((EDATE(DATE(YEAR($E36),MONTH($E36),1),MOD(4-MONTH($E36),12))-DATE(YEAR($E36),MONTH($E36),1)),$S36*7)&lt;7,"X",IF(MOD((EDATE(DATE(YEAR($E36),MONTH($E36),1),MOD(4-MONTH($E36),12))-DATE(YEAR($E36),MONTH($E36),1)),$S36*7)&gt;($S36*7-7),"X",""))),""))))))</f>
        <v/>
      </c>
      <c r="K36" s="8">
        <f>IF($U36="On hold","",IF($E36="","",IF($D36="Monthly","X",IF($D36="Bi-monthly",IF(MOD(MOD(5-MONTH($E36),12),2)=0,"X",""),IF($D36="Quarterly",IF(MOD(MOD(5-MONTH($E36),12),3)=0,"X",""),IF($D36="Custom-weeks",IF($S36="","",IF(MOD((EDATE(DATE(YEAR($E36),MONTH($E36),1),MOD(5-MONTH($E36),12))-DATE(YEAR($E36),MONTH($E36),1)),$S36*7)&lt;7,"X",IF(MOD((EDATE(DATE(YEAR($E36),MONTH($E36),1),MOD(5-MONTH($E36),12))-DATE(YEAR($E36),MONTH($E36),1)),$S36*7)&gt;($S36*7-7),"X",""))),""))))))</f>
        <v/>
      </c>
      <c r="L36" s="8">
        <f>IF($U36="On hold","",IF($E36="","",IF($D36="Monthly","X",IF($D36="Bi-monthly",IF(MOD(MOD(6-MONTH($E36),12),2)=0,"X",""),IF($D36="Quarterly",IF(MOD(MOD(6-MONTH($E36),12),3)=0,"X",""),IF($D36="Custom-weeks",IF($S36="","",IF(MOD((EDATE(DATE(YEAR($E36),MONTH($E36),1),MOD(6-MONTH($E36),12))-DATE(YEAR($E36),MONTH($E36),1)),$S36*7)&lt;7,"X",IF(MOD((EDATE(DATE(YEAR($E36),MONTH($E36),1),MOD(6-MONTH($E36),12))-DATE(YEAR($E36),MONTH($E36),1)),$S36*7)&gt;($S36*7-7),"X",""))),""))))))</f>
        <v/>
      </c>
      <c r="M36" s="8">
        <f>IF($U36="On hold","",IF($E36="","",IF($D36="Monthly","X",IF($D36="Bi-monthly",IF(MOD(MOD(7-MONTH($E36),12),2)=0,"X",""),IF($D36="Quarterly",IF(MOD(MOD(7-MONTH($E36),12),3)=0,"X",""),IF($D36="Custom-weeks",IF($S36="","",IF(MOD((EDATE(DATE(YEAR($E36),MONTH($E36),1),MOD(7-MONTH($E36),12))-DATE(YEAR($E36),MONTH($E36),1)),$S36*7)&lt;7,"X",IF(MOD((EDATE(DATE(YEAR($E36),MONTH($E36),1),MOD(7-MONTH($E36),12))-DATE(YEAR($E36),MONTH($E36),1)),$S36*7)&gt;($S36*7-7),"X",""))),""))))))</f>
        <v/>
      </c>
      <c r="N36" s="8">
        <f>IF($U36="On hold","",IF($E36="","",IF($D36="Monthly","X",IF($D36="Bi-monthly",IF(MOD(MOD(8-MONTH($E36),12),2)=0,"X",""),IF($D36="Quarterly",IF(MOD(MOD(8-MONTH($E36),12),3)=0,"X",""),IF($D36="Custom-weeks",IF($S36="","",IF(MOD((EDATE(DATE(YEAR($E36),MONTH($E36),1),MOD(8-MONTH($E36),12))-DATE(YEAR($E36),MONTH($E36),1)),$S36*7)&lt;7,"X",IF(MOD((EDATE(DATE(YEAR($E36),MONTH($E36),1),MOD(8-MONTH($E36),12))-DATE(YEAR($E36),MONTH($E36),1)),$S36*7)&gt;($S36*7-7),"X",""))),""))))))</f>
        <v/>
      </c>
      <c r="O36" s="8">
        <f>IF($U36="On hold","",IF($E36="","",IF($D36="Monthly","X",IF($D36="Bi-monthly",IF(MOD(MOD(9-MONTH($E36),12),2)=0,"X",""),IF($D36="Quarterly",IF(MOD(MOD(9-MONTH($E36),12),3)=0,"X",""),IF($D36="Custom-weeks",IF($S36="","",IF(MOD((EDATE(DATE(YEAR($E36),MONTH($E36),1),MOD(9-MONTH($E36),12))-DATE(YEAR($E36),MONTH($E36),1)),$S36*7)&lt;7,"X",IF(MOD((EDATE(DATE(YEAR($E36),MONTH($E36),1),MOD(9-MONTH($E36),12))-DATE(YEAR($E36),MONTH($E36),1)),$S36*7)&gt;($S36*7-7),"X",""))),""))))))</f>
        <v/>
      </c>
      <c r="P36" s="8">
        <f>IF($U36="On hold","",IF($E36="","",IF($D36="Monthly","X",IF($D36="Bi-monthly",IF(MOD(MOD(10-MONTH($E36),12),2)=0,"X",""),IF($D36="Quarterly",IF(MOD(MOD(10-MONTH($E36),12),3)=0,"X",""),IF($D36="Custom-weeks",IF($S36="","",IF(MOD((EDATE(DATE(YEAR($E36),MONTH($E36),1),MOD(10-MONTH($E36),12))-DATE(YEAR($E36),MONTH($E36),1)),$S36*7)&lt;7,"X",IF(MOD((EDATE(DATE(YEAR($E36),MONTH($E36),1),MOD(10-MONTH($E36),12))-DATE(YEAR($E36),MONTH($E36),1)),$S36*7)&gt;($S36*7-7),"X",""))),""))))))</f>
        <v/>
      </c>
      <c r="Q36" s="8">
        <f>IF($U36="On hold","",IF($E36="","",IF($D36="Monthly","X",IF($D36="Bi-monthly",IF(MOD(MOD(11-MONTH($E36),12),2)=0,"X",""),IF($D36="Quarterly",IF(MOD(MOD(11-MONTH($E36),12),3)=0,"X",""),IF($D36="Custom-weeks",IF($S36="","",IF(MOD((EDATE(DATE(YEAR($E36),MONTH($E36),1),MOD(11-MONTH($E36),12))-DATE(YEAR($E36),MONTH($E36),1)),$S36*7)&lt;7,"X",IF(MOD((EDATE(DATE(YEAR($E36),MONTH($E36),1),MOD(11-MONTH($E36),12))-DATE(YEAR($E36),MONTH($E36),1)),$S36*7)&gt;($S36*7-7),"X",""))),""))))))</f>
        <v/>
      </c>
      <c r="R36" s="8">
        <f>IF($U36="On hold","",IF($E36="","",IF($D36="Monthly","X",IF($D36="Bi-monthly",IF(MOD(MOD(12-MONTH($E36),12),2)=0,"X",""),IF($D36="Quarterly",IF(MOD(MOD(12-MONTH($E36),12),3)=0,"X",""),IF($D36="Custom-weeks",IF($S36="","",IF(MOD((EDATE(DATE(YEAR($E36),MONTH($E36),1),MOD(12-MONTH($E36),12))-DATE(YEAR($E36),MONTH($E36),1)),$S36*7)&lt;7,"X",IF(MOD((EDATE(DATE(YEAR($E36),MONTH($E36),1),MOD(12-MONTH($E36),12))-DATE(YEAR($E36),MONTH($E36),1)),$S36*7)&gt;($S36*7-7),"X",""))),""))))))</f>
        <v/>
      </c>
      <c r="S36" s="9" t="n"/>
      <c r="T36" s="5" t="n"/>
      <c r="U36" s="9" t="inlineStr">
        <is>
          <t>Active</t>
        </is>
      </c>
    </row>
    <row r="37">
      <c r="A37" s="5" t="n"/>
      <c r="B37" s="5" t="n"/>
      <c r="C37" s="5" t="n"/>
      <c r="D37" s="5" t="n"/>
      <c r="E37" s="6" t="n"/>
      <c r="F37" s="7">
        <f>IF($E37="","",IF(IF($D37="Monthly",Settings!$B$4,IF($D37="Bi-monthly",Settings!$B$5,IF($D37="Quarterly",Settings!$B$6,IF($D37="Custom-weeks",$S37,""))))="","",$E37+(IF($D37="Monthly",Settings!$B$4,IF($D37="Bi-monthly",Settings!$B$5,IF($D37="Quarterly",Settings!$B$6,IF($D37="Custom-weeks",$S37,"")))))*7))</f>
        <v/>
      </c>
      <c r="G37" s="8">
        <f>IF($U37="On hold","",IF($E37="","",IF($D37="Monthly","X",IF($D37="Bi-monthly",IF(MOD(MOD(1-MONTH($E37),12),2)=0,"X",""),IF($D37="Quarterly",IF(MOD(MOD(1-MONTH($E37),12),3)=0,"X",""),IF($D37="Custom-weeks",IF($S37="","",IF(MOD((EDATE(DATE(YEAR($E37),MONTH($E37),1),MOD(1-MONTH($E37),12))-DATE(YEAR($E37),MONTH($E37),1)),$S37*7)&lt;7,"X",IF(MOD((EDATE(DATE(YEAR($E37),MONTH($E37),1),MOD(1-MONTH($E37),12))-DATE(YEAR($E37),MONTH($E37),1)),$S37*7)&gt;($S37*7-7),"X",""))),""))))))</f>
        <v/>
      </c>
      <c r="H37" s="8">
        <f>IF($U37="On hold","",IF($E37="","",IF($D37="Monthly","X",IF($D37="Bi-monthly",IF(MOD(MOD(2-MONTH($E37),12),2)=0,"X",""),IF($D37="Quarterly",IF(MOD(MOD(2-MONTH($E37),12),3)=0,"X",""),IF($D37="Custom-weeks",IF($S37="","",IF(MOD((EDATE(DATE(YEAR($E37),MONTH($E37),1),MOD(2-MONTH($E37),12))-DATE(YEAR($E37),MONTH($E37),1)),$S37*7)&lt;7,"X",IF(MOD((EDATE(DATE(YEAR($E37),MONTH($E37),1),MOD(2-MONTH($E37),12))-DATE(YEAR($E37),MONTH($E37),1)),$S37*7)&gt;($S37*7-7),"X",""))),""))))))</f>
        <v/>
      </c>
      <c r="I37" s="8">
        <f>IF($U37="On hold","",IF($E37="","",IF($D37="Monthly","X",IF($D37="Bi-monthly",IF(MOD(MOD(3-MONTH($E37),12),2)=0,"X",""),IF($D37="Quarterly",IF(MOD(MOD(3-MONTH($E37),12),3)=0,"X",""),IF($D37="Custom-weeks",IF($S37="","",IF(MOD((EDATE(DATE(YEAR($E37),MONTH($E37),1),MOD(3-MONTH($E37),12))-DATE(YEAR($E37),MONTH($E37),1)),$S37*7)&lt;7,"X",IF(MOD((EDATE(DATE(YEAR($E37),MONTH($E37),1),MOD(3-MONTH($E37),12))-DATE(YEAR($E37),MONTH($E37),1)),$S37*7)&gt;($S37*7-7),"X",""))),""))))))</f>
        <v/>
      </c>
      <c r="J37" s="8">
        <f>IF($U37="On hold","",IF($E37="","",IF($D37="Monthly","X",IF($D37="Bi-monthly",IF(MOD(MOD(4-MONTH($E37),12),2)=0,"X",""),IF($D37="Quarterly",IF(MOD(MOD(4-MONTH($E37),12),3)=0,"X",""),IF($D37="Custom-weeks",IF($S37="","",IF(MOD((EDATE(DATE(YEAR($E37),MONTH($E37),1),MOD(4-MONTH($E37),12))-DATE(YEAR($E37),MONTH($E37),1)),$S37*7)&lt;7,"X",IF(MOD((EDATE(DATE(YEAR($E37),MONTH($E37),1),MOD(4-MONTH($E37),12))-DATE(YEAR($E37),MONTH($E37),1)),$S37*7)&gt;($S37*7-7),"X",""))),""))))))</f>
        <v/>
      </c>
      <c r="K37" s="8">
        <f>IF($U37="On hold","",IF($E37="","",IF($D37="Monthly","X",IF($D37="Bi-monthly",IF(MOD(MOD(5-MONTH($E37),12),2)=0,"X",""),IF($D37="Quarterly",IF(MOD(MOD(5-MONTH($E37),12),3)=0,"X",""),IF($D37="Custom-weeks",IF($S37="","",IF(MOD((EDATE(DATE(YEAR($E37),MONTH($E37),1),MOD(5-MONTH($E37),12))-DATE(YEAR($E37),MONTH($E37),1)),$S37*7)&lt;7,"X",IF(MOD((EDATE(DATE(YEAR($E37),MONTH($E37),1),MOD(5-MONTH($E37),12))-DATE(YEAR($E37),MONTH($E37),1)),$S37*7)&gt;($S37*7-7),"X",""))),""))))))</f>
        <v/>
      </c>
      <c r="L37" s="8">
        <f>IF($U37="On hold","",IF($E37="","",IF($D37="Monthly","X",IF($D37="Bi-monthly",IF(MOD(MOD(6-MONTH($E37),12),2)=0,"X",""),IF($D37="Quarterly",IF(MOD(MOD(6-MONTH($E37),12),3)=0,"X",""),IF($D37="Custom-weeks",IF($S37="","",IF(MOD((EDATE(DATE(YEAR($E37),MONTH($E37),1),MOD(6-MONTH($E37),12))-DATE(YEAR($E37),MONTH($E37),1)),$S37*7)&lt;7,"X",IF(MOD((EDATE(DATE(YEAR($E37),MONTH($E37),1),MOD(6-MONTH($E37),12))-DATE(YEAR($E37),MONTH($E37),1)),$S37*7)&gt;($S37*7-7),"X",""))),""))))))</f>
        <v/>
      </c>
      <c r="M37" s="8">
        <f>IF($U37="On hold","",IF($E37="","",IF($D37="Monthly","X",IF($D37="Bi-monthly",IF(MOD(MOD(7-MONTH($E37),12),2)=0,"X",""),IF($D37="Quarterly",IF(MOD(MOD(7-MONTH($E37),12),3)=0,"X",""),IF($D37="Custom-weeks",IF($S37="","",IF(MOD((EDATE(DATE(YEAR($E37),MONTH($E37),1),MOD(7-MONTH($E37),12))-DATE(YEAR($E37),MONTH($E37),1)),$S37*7)&lt;7,"X",IF(MOD((EDATE(DATE(YEAR($E37),MONTH($E37),1),MOD(7-MONTH($E37),12))-DATE(YEAR($E37),MONTH($E37),1)),$S37*7)&gt;($S37*7-7),"X",""))),""))))))</f>
        <v/>
      </c>
      <c r="N37" s="8">
        <f>IF($U37="On hold","",IF($E37="","",IF($D37="Monthly","X",IF($D37="Bi-monthly",IF(MOD(MOD(8-MONTH($E37),12),2)=0,"X",""),IF($D37="Quarterly",IF(MOD(MOD(8-MONTH($E37),12),3)=0,"X",""),IF($D37="Custom-weeks",IF($S37="","",IF(MOD((EDATE(DATE(YEAR($E37),MONTH($E37),1),MOD(8-MONTH($E37),12))-DATE(YEAR($E37),MONTH($E37),1)),$S37*7)&lt;7,"X",IF(MOD((EDATE(DATE(YEAR($E37),MONTH($E37),1),MOD(8-MONTH($E37),12))-DATE(YEAR($E37),MONTH($E37),1)),$S37*7)&gt;($S37*7-7),"X",""))),""))))))</f>
        <v/>
      </c>
      <c r="O37" s="8">
        <f>IF($U37="On hold","",IF($E37="","",IF($D37="Monthly","X",IF($D37="Bi-monthly",IF(MOD(MOD(9-MONTH($E37),12),2)=0,"X",""),IF($D37="Quarterly",IF(MOD(MOD(9-MONTH($E37),12),3)=0,"X",""),IF($D37="Custom-weeks",IF($S37="","",IF(MOD((EDATE(DATE(YEAR($E37),MONTH($E37),1),MOD(9-MONTH($E37),12))-DATE(YEAR($E37),MONTH($E37),1)),$S37*7)&lt;7,"X",IF(MOD((EDATE(DATE(YEAR($E37),MONTH($E37),1),MOD(9-MONTH($E37),12))-DATE(YEAR($E37),MONTH($E37),1)),$S37*7)&gt;($S37*7-7),"X",""))),""))))))</f>
        <v/>
      </c>
      <c r="P37" s="8">
        <f>IF($U37="On hold","",IF($E37="","",IF($D37="Monthly","X",IF($D37="Bi-monthly",IF(MOD(MOD(10-MONTH($E37),12),2)=0,"X",""),IF($D37="Quarterly",IF(MOD(MOD(10-MONTH($E37),12),3)=0,"X",""),IF($D37="Custom-weeks",IF($S37="","",IF(MOD((EDATE(DATE(YEAR($E37),MONTH($E37),1),MOD(10-MONTH($E37),12))-DATE(YEAR($E37),MONTH($E37),1)),$S37*7)&lt;7,"X",IF(MOD((EDATE(DATE(YEAR($E37),MONTH($E37),1),MOD(10-MONTH($E37),12))-DATE(YEAR($E37),MONTH($E37),1)),$S37*7)&gt;($S37*7-7),"X",""))),""))))))</f>
        <v/>
      </c>
      <c r="Q37" s="8">
        <f>IF($U37="On hold","",IF($E37="","",IF($D37="Monthly","X",IF($D37="Bi-monthly",IF(MOD(MOD(11-MONTH($E37),12),2)=0,"X",""),IF($D37="Quarterly",IF(MOD(MOD(11-MONTH($E37),12),3)=0,"X",""),IF($D37="Custom-weeks",IF($S37="","",IF(MOD((EDATE(DATE(YEAR($E37),MONTH($E37),1),MOD(11-MONTH($E37),12))-DATE(YEAR($E37),MONTH($E37),1)),$S37*7)&lt;7,"X",IF(MOD((EDATE(DATE(YEAR($E37),MONTH($E37),1),MOD(11-MONTH($E37),12))-DATE(YEAR($E37),MONTH($E37),1)),$S37*7)&gt;($S37*7-7),"X",""))),""))))))</f>
        <v/>
      </c>
      <c r="R37" s="8">
        <f>IF($U37="On hold","",IF($E37="","",IF($D37="Monthly","X",IF($D37="Bi-monthly",IF(MOD(MOD(12-MONTH($E37),12),2)=0,"X",""),IF($D37="Quarterly",IF(MOD(MOD(12-MONTH($E37),12),3)=0,"X",""),IF($D37="Custom-weeks",IF($S37="","",IF(MOD((EDATE(DATE(YEAR($E37),MONTH($E37),1),MOD(12-MONTH($E37),12))-DATE(YEAR($E37),MONTH($E37),1)),$S37*7)&lt;7,"X",IF(MOD((EDATE(DATE(YEAR($E37),MONTH($E37),1),MOD(12-MONTH($E37),12))-DATE(YEAR($E37),MONTH($E37),1)),$S37*7)&gt;($S37*7-7),"X",""))),""))))))</f>
        <v/>
      </c>
      <c r="S37" s="9" t="n"/>
      <c r="T37" s="5" t="n"/>
      <c r="U37" s="9" t="inlineStr">
        <is>
          <t>Active</t>
        </is>
      </c>
    </row>
    <row r="39" ht="44" customHeight="1">
      <c r="A39" s="10" t="inlineStr">
        <is>
          <t>A planning aid, not a system of record. It sends no reminders and stores nothing — your downloaded sheet is the only saved copy. Verify each visit's timing yourself. This is a cadence-planning sheet, not a dispatch board or customer database.</t>
        </is>
      </c>
    </row>
    <row r="40">
      <c r="A40" s="11" t="inlineStr">
        <is>
          <t>Custom-weeks cadence → enter the week interval in the Custom weeks column (S).</t>
        </is>
      </c>
    </row>
  </sheetData>
  <mergeCells count="1">
    <mergeCell ref="A39:L39"/>
  </mergeCells>
  <conditionalFormatting sqref="F8:F37">
    <cfRule type="expression" priority="1" dxfId="0">
      <formula>AND(F8&lt;&gt;"",F8&gt;=Settings!$B$10,F8&lt;=Settings!$B$10+Settings!$B$11)</formula>
    </cfRule>
  </conditionalFormatting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37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4.5" customWidth="1" min="3" max="3"/>
    <col width="4.5" customWidth="1" min="4" max="4"/>
    <col width="4.5" customWidth="1" min="5" max="5"/>
    <col width="4.5" customWidth="1" min="6" max="6"/>
    <col width="4.5" customWidth="1" min="7" max="7"/>
    <col width="4.5" customWidth="1" min="8" max="8"/>
    <col width="4.5" customWidth="1" min="9" max="9"/>
    <col width="4.5" customWidth="1" min="10" max="10"/>
    <col width="4.5" customWidth="1" min="11" max="11"/>
    <col width="4.5" customWidth="1" min="12" max="12"/>
    <col width="4.5" customWidth="1" min="13" max="13"/>
    <col width="4.5" customWidth="1" min="14" max="14"/>
  </cols>
  <sheetData>
    <row r="1">
      <c r="A1" s="1" t="inlineStr">
        <is>
          <t>Rolling Year Grid</t>
        </is>
      </c>
    </row>
    <row r="2">
      <c r="A2" s="12" t="inlineStr">
        <is>
          <t>An 'X' marks each month an account is due — read off the same cadence as the Accounts sheet.</t>
        </is>
      </c>
    </row>
    <row r="4" ht="22" customHeight="1">
      <c r="A4" s="4" t="inlineStr">
        <is>
          <t>Account / Customer</t>
        </is>
      </c>
      <c r="B4" s="4" t="inlineStr">
        <is>
          <t>Cadence</t>
        </is>
      </c>
      <c r="C4" s="4" t="inlineStr">
        <is>
          <t>Jan</t>
        </is>
      </c>
      <c r="D4" s="4" t="inlineStr">
        <is>
          <t>Feb</t>
        </is>
      </c>
      <c r="E4" s="4" t="inlineStr">
        <is>
          <t>Mar</t>
        </is>
      </c>
      <c r="F4" s="4" t="inlineStr">
        <is>
          <t>Apr</t>
        </is>
      </c>
      <c r="G4" s="4" t="inlineStr">
        <is>
          <t>May</t>
        </is>
      </c>
      <c r="H4" s="4" t="inlineStr">
        <is>
          <t>Jun</t>
        </is>
      </c>
      <c r="I4" s="4" t="inlineStr">
        <is>
          <t>Jul</t>
        </is>
      </c>
      <c r="J4" s="4" t="inlineStr">
        <is>
          <t>Aug</t>
        </is>
      </c>
      <c r="K4" s="4" t="inlineStr">
        <is>
          <t>Sep</t>
        </is>
      </c>
      <c r="L4" s="4" t="inlineStr">
        <is>
          <t>Oct</t>
        </is>
      </c>
      <c r="M4" s="4" t="inlineStr">
        <is>
          <t>Nov</t>
        </is>
      </c>
      <c r="N4" s="4" t="inlineStr">
        <is>
          <t>Dec</t>
        </is>
      </c>
    </row>
    <row r="5">
      <c r="A5" s="5">
        <f>IF('Accounts &amp; Cadence (Sample)'!A8="","",'Accounts &amp; Cadence (Sample)'!A8)</f>
        <v/>
      </c>
      <c r="B5" s="5">
        <f>IF('Accounts &amp; Cadence (Sample)'!D8="","",'Accounts &amp; Cadence (Sample)'!D8)</f>
        <v/>
      </c>
      <c r="C5" s="8">
        <f>'Accounts &amp; Cadence (Sample)'!G8</f>
        <v/>
      </c>
      <c r="D5" s="8">
        <f>'Accounts &amp; Cadence (Sample)'!H8</f>
        <v/>
      </c>
      <c r="E5" s="8">
        <f>'Accounts &amp; Cadence (Sample)'!I8</f>
        <v/>
      </c>
      <c r="F5" s="8">
        <f>'Accounts &amp; Cadence (Sample)'!J8</f>
        <v/>
      </c>
      <c r="G5" s="8">
        <f>'Accounts &amp; Cadence (Sample)'!K8</f>
        <v/>
      </c>
      <c r="H5" s="8">
        <f>'Accounts &amp; Cadence (Sample)'!L8</f>
        <v/>
      </c>
      <c r="I5" s="8">
        <f>'Accounts &amp; Cadence (Sample)'!M8</f>
        <v/>
      </c>
      <c r="J5" s="8">
        <f>'Accounts &amp; Cadence (Sample)'!N8</f>
        <v/>
      </c>
      <c r="K5" s="8">
        <f>'Accounts &amp; Cadence (Sample)'!O8</f>
        <v/>
      </c>
      <c r="L5" s="8">
        <f>'Accounts &amp; Cadence (Sample)'!P8</f>
        <v/>
      </c>
      <c r="M5" s="8">
        <f>'Accounts &amp; Cadence (Sample)'!Q8</f>
        <v/>
      </c>
      <c r="N5" s="8">
        <f>'Accounts &amp; Cadence (Sample)'!R8</f>
        <v/>
      </c>
    </row>
    <row r="6">
      <c r="A6" s="5">
        <f>IF('Accounts &amp; Cadence (Sample)'!A9="","",'Accounts &amp; Cadence (Sample)'!A9)</f>
        <v/>
      </c>
      <c r="B6" s="5">
        <f>IF('Accounts &amp; Cadence (Sample)'!D9="","",'Accounts &amp; Cadence (Sample)'!D9)</f>
        <v/>
      </c>
      <c r="C6" s="8">
        <f>'Accounts &amp; Cadence (Sample)'!G9</f>
        <v/>
      </c>
      <c r="D6" s="8">
        <f>'Accounts &amp; Cadence (Sample)'!H9</f>
        <v/>
      </c>
      <c r="E6" s="8">
        <f>'Accounts &amp; Cadence (Sample)'!I9</f>
        <v/>
      </c>
      <c r="F6" s="8">
        <f>'Accounts &amp; Cadence (Sample)'!J9</f>
        <v/>
      </c>
      <c r="G6" s="8">
        <f>'Accounts &amp; Cadence (Sample)'!K9</f>
        <v/>
      </c>
      <c r="H6" s="8">
        <f>'Accounts &amp; Cadence (Sample)'!L9</f>
        <v/>
      </c>
      <c r="I6" s="8">
        <f>'Accounts &amp; Cadence (Sample)'!M9</f>
        <v/>
      </c>
      <c r="J6" s="8">
        <f>'Accounts &amp; Cadence (Sample)'!N9</f>
        <v/>
      </c>
      <c r="K6" s="8">
        <f>'Accounts &amp; Cadence (Sample)'!O9</f>
        <v/>
      </c>
      <c r="L6" s="8">
        <f>'Accounts &amp; Cadence (Sample)'!P9</f>
        <v/>
      </c>
      <c r="M6" s="8">
        <f>'Accounts &amp; Cadence (Sample)'!Q9</f>
        <v/>
      </c>
      <c r="N6" s="8">
        <f>'Accounts &amp; Cadence (Sample)'!R9</f>
        <v/>
      </c>
    </row>
    <row r="7">
      <c r="A7" s="5">
        <f>IF('Accounts &amp; Cadence (Sample)'!A10="","",'Accounts &amp; Cadence (Sample)'!A10)</f>
        <v/>
      </c>
      <c r="B7" s="5">
        <f>IF('Accounts &amp; Cadence (Sample)'!D10="","",'Accounts &amp; Cadence (Sample)'!D10)</f>
        <v/>
      </c>
      <c r="C7" s="8">
        <f>'Accounts &amp; Cadence (Sample)'!G10</f>
        <v/>
      </c>
      <c r="D7" s="8">
        <f>'Accounts &amp; Cadence (Sample)'!H10</f>
        <v/>
      </c>
      <c r="E7" s="8">
        <f>'Accounts &amp; Cadence (Sample)'!I10</f>
        <v/>
      </c>
      <c r="F7" s="8">
        <f>'Accounts &amp; Cadence (Sample)'!J10</f>
        <v/>
      </c>
      <c r="G7" s="8">
        <f>'Accounts &amp; Cadence (Sample)'!K10</f>
        <v/>
      </c>
      <c r="H7" s="8">
        <f>'Accounts &amp; Cadence (Sample)'!L10</f>
        <v/>
      </c>
      <c r="I7" s="8">
        <f>'Accounts &amp; Cadence (Sample)'!M10</f>
        <v/>
      </c>
      <c r="J7" s="8">
        <f>'Accounts &amp; Cadence (Sample)'!N10</f>
        <v/>
      </c>
      <c r="K7" s="8">
        <f>'Accounts &amp; Cadence (Sample)'!O10</f>
        <v/>
      </c>
      <c r="L7" s="8">
        <f>'Accounts &amp; Cadence (Sample)'!P10</f>
        <v/>
      </c>
      <c r="M7" s="8">
        <f>'Accounts &amp; Cadence (Sample)'!Q10</f>
        <v/>
      </c>
      <c r="N7" s="8">
        <f>'Accounts &amp; Cadence (Sample)'!R10</f>
        <v/>
      </c>
    </row>
    <row r="8">
      <c r="A8" s="5">
        <f>IF('Accounts &amp; Cadence (Sample)'!A11="","",'Accounts &amp; Cadence (Sample)'!A11)</f>
        <v/>
      </c>
      <c r="B8" s="5">
        <f>IF('Accounts &amp; Cadence (Sample)'!D11="","",'Accounts &amp; Cadence (Sample)'!D11)</f>
        <v/>
      </c>
      <c r="C8" s="8">
        <f>'Accounts &amp; Cadence (Sample)'!G11</f>
        <v/>
      </c>
      <c r="D8" s="8">
        <f>'Accounts &amp; Cadence (Sample)'!H11</f>
        <v/>
      </c>
      <c r="E8" s="8">
        <f>'Accounts &amp; Cadence (Sample)'!I11</f>
        <v/>
      </c>
      <c r="F8" s="8">
        <f>'Accounts &amp; Cadence (Sample)'!J11</f>
        <v/>
      </c>
      <c r="G8" s="8">
        <f>'Accounts &amp; Cadence (Sample)'!K11</f>
        <v/>
      </c>
      <c r="H8" s="8">
        <f>'Accounts &amp; Cadence (Sample)'!L11</f>
        <v/>
      </c>
      <c r="I8" s="8">
        <f>'Accounts &amp; Cadence (Sample)'!M11</f>
        <v/>
      </c>
      <c r="J8" s="8">
        <f>'Accounts &amp; Cadence (Sample)'!N11</f>
        <v/>
      </c>
      <c r="K8" s="8">
        <f>'Accounts &amp; Cadence (Sample)'!O11</f>
        <v/>
      </c>
      <c r="L8" s="8">
        <f>'Accounts &amp; Cadence (Sample)'!P11</f>
        <v/>
      </c>
      <c r="M8" s="8">
        <f>'Accounts &amp; Cadence (Sample)'!Q11</f>
        <v/>
      </c>
      <c r="N8" s="8">
        <f>'Accounts &amp; Cadence (Sample)'!R11</f>
        <v/>
      </c>
    </row>
    <row r="9">
      <c r="A9" s="5">
        <f>IF('Accounts &amp; Cadence (Sample)'!A12="","",'Accounts &amp; Cadence (Sample)'!A12)</f>
        <v/>
      </c>
      <c r="B9" s="5">
        <f>IF('Accounts &amp; Cadence (Sample)'!D12="","",'Accounts &amp; Cadence (Sample)'!D12)</f>
        <v/>
      </c>
      <c r="C9" s="8">
        <f>'Accounts &amp; Cadence (Sample)'!G12</f>
        <v/>
      </c>
      <c r="D9" s="8">
        <f>'Accounts &amp; Cadence (Sample)'!H12</f>
        <v/>
      </c>
      <c r="E9" s="8">
        <f>'Accounts &amp; Cadence (Sample)'!I12</f>
        <v/>
      </c>
      <c r="F9" s="8">
        <f>'Accounts &amp; Cadence (Sample)'!J12</f>
        <v/>
      </c>
      <c r="G9" s="8">
        <f>'Accounts &amp; Cadence (Sample)'!K12</f>
        <v/>
      </c>
      <c r="H9" s="8">
        <f>'Accounts &amp; Cadence (Sample)'!L12</f>
        <v/>
      </c>
      <c r="I9" s="8">
        <f>'Accounts &amp; Cadence (Sample)'!M12</f>
        <v/>
      </c>
      <c r="J9" s="8">
        <f>'Accounts &amp; Cadence (Sample)'!N12</f>
        <v/>
      </c>
      <c r="K9" s="8">
        <f>'Accounts &amp; Cadence (Sample)'!O12</f>
        <v/>
      </c>
      <c r="L9" s="8">
        <f>'Accounts &amp; Cadence (Sample)'!P12</f>
        <v/>
      </c>
      <c r="M9" s="8">
        <f>'Accounts &amp; Cadence (Sample)'!Q12</f>
        <v/>
      </c>
      <c r="N9" s="8">
        <f>'Accounts &amp; Cadence (Sample)'!R12</f>
        <v/>
      </c>
    </row>
    <row r="10">
      <c r="A10" s="5">
        <f>IF('Accounts &amp; Cadence (Sample)'!A13="","",'Accounts &amp; Cadence (Sample)'!A13)</f>
        <v/>
      </c>
      <c r="B10" s="5">
        <f>IF('Accounts &amp; Cadence (Sample)'!D13="","",'Accounts &amp; Cadence (Sample)'!D13)</f>
        <v/>
      </c>
      <c r="C10" s="8">
        <f>'Accounts &amp; Cadence (Sample)'!G13</f>
        <v/>
      </c>
      <c r="D10" s="8">
        <f>'Accounts &amp; Cadence (Sample)'!H13</f>
        <v/>
      </c>
      <c r="E10" s="8">
        <f>'Accounts &amp; Cadence (Sample)'!I13</f>
        <v/>
      </c>
      <c r="F10" s="8">
        <f>'Accounts &amp; Cadence (Sample)'!J13</f>
        <v/>
      </c>
      <c r="G10" s="8">
        <f>'Accounts &amp; Cadence (Sample)'!K13</f>
        <v/>
      </c>
      <c r="H10" s="8">
        <f>'Accounts &amp; Cadence (Sample)'!L13</f>
        <v/>
      </c>
      <c r="I10" s="8">
        <f>'Accounts &amp; Cadence (Sample)'!M13</f>
        <v/>
      </c>
      <c r="J10" s="8">
        <f>'Accounts &amp; Cadence (Sample)'!N13</f>
        <v/>
      </c>
      <c r="K10" s="8">
        <f>'Accounts &amp; Cadence (Sample)'!O13</f>
        <v/>
      </c>
      <c r="L10" s="8">
        <f>'Accounts &amp; Cadence (Sample)'!P13</f>
        <v/>
      </c>
      <c r="M10" s="8">
        <f>'Accounts &amp; Cadence (Sample)'!Q13</f>
        <v/>
      </c>
      <c r="N10" s="8">
        <f>'Accounts &amp; Cadence (Sample)'!R13</f>
        <v/>
      </c>
    </row>
    <row r="11">
      <c r="A11" s="5">
        <f>IF('Accounts &amp; Cadence (Sample)'!A14="","",'Accounts &amp; Cadence (Sample)'!A14)</f>
        <v/>
      </c>
      <c r="B11" s="5">
        <f>IF('Accounts &amp; Cadence (Sample)'!D14="","",'Accounts &amp; Cadence (Sample)'!D14)</f>
        <v/>
      </c>
      <c r="C11" s="8">
        <f>'Accounts &amp; Cadence (Sample)'!G14</f>
        <v/>
      </c>
      <c r="D11" s="8">
        <f>'Accounts &amp; Cadence (Sample)'!H14</f>
        <v/>
      </c>
      <c r="E11" s="8">
        <f>'Accounts &amp; Cadence (Sample)'!I14</f>
        <v/>
      </c>
      <c r="F11" s="8">
        <f>'Accounts &amp; Cadence (Sample)'!J14</f>
        <v/>
      </c>
      <c r="G11" s="8">
        <f>'Accounts &amp; Cadence (Sample)'!K14</f>
        <v/>
      </c>
      <c r="H11" s="8">
        <f>'Accounts &amp; Cadence (Sample)'!L14</f>
        <v/>
      </c>
      <c r="I11" s="8">
        <f>'Accounts &amp; Cadence (Sample)'!M14</f>
        <v/>
      </c>
      <c r="J11" s="8">
        <f>'Accounts &amp; Cadence (Sample)'!N14</f>
        <v/>
      </c>
      <c r="K11" s="8">
        <f>'Accounts &amp; Cadence (Sample)'!O14</f>
        <v/>
      </c>
      <c r="L11" s="8">
        <f>'Accounts &amp; Cadence (Sample)'!P14</f>
        <v/>
      </c>
      <c r="M11" s="8">
        <f>'Accounts &amp; Cadence (Sample)'!Q14</f>
        <v/>
      </c>
      <c r="N11" s="8">
        <f>'Accounts &amp; Cadence (Sample)'!R14</f>
        <v/>
      </c>
    </row>
    <row r="12">
      <c r="A12" s="5">
        <f>IF('Accounts &amp; Cadence (Sample)'!A15="","",'Accounts &amp; Cadence (Sample)'!A15)</f>
        <v/>
      </c>
      <c r="B12" s="5">
        <f>IF('Accounts &amp; Cadence (Sample)'!D15="","",'Accounts &amp; Cadence (Sample)'!D15)</f>
        <v/>
      </c>
      <c r="C12" s="8">
        <f>'Accounts &amp; Cadence (Sample)'!G15</f>
        <v/>
      </c>
      <c r="D12" s="8">
        <f>'Accounts &amp; Cadence (Sample)'!H15</f>
        <v/>
      </c>
      <c r="E12" s="8">
        <f>'Accounts &amp; Cadence (Sample)'!I15</f>
        <v/>
      </c>
      <c r="F12" s="8">
        <f>'Accounts &amp; Cadence (Sample)'!J15</f>
        <v/>
      </c>
      <c r="G12" s="8">
        <f>'Accounts &amp; Cadence (Sample)'!K15</f>
        <v/>
      </c>
      <c r="H12" s="8">
        <f>'Accounts &amp; Cadence (Sample)'!L15</f>
        <v/>
      </c>
      <c r="I12" s="8">
        <f>'Accounts &amp; Cadence (Sample)'!M15</f>
        <v/>
      </c>
      <c r="J12" s="8">
        <f>'Accounts &amp; Cadence (Sample)'!N15</f>
        <v/>
      </c>
      <c r="K12" s="8">
        <f>'Accounts &amp; Cadence (Sample)'!O15</f>
        <v/>
      </c>
      <c r="L12" s="8">
        <f>'Accounts &amp; Cadence (Sample)'!P15</f>
        <v/>
      </c>
      <c r="M12" s="8">
        <f>'Accounts &amp; Cadence (Sample)'!Q15</f>
        <v/>
      </c>
      <c r="N12" s="8">
        <f>'Accounts &amp; Cadence (Sample)'!R15</f>
        <v/>
      </c>
    </row>
    <row r="13">
      <c r="A13" s="5">
        <f>IF('Accounts &amp; Cadence (Sample)'!A16="","",'Accounts &amp; Cadence (Sample)'!A16)</f>
        <v/>
      </c>
      <c r="B13" s="5">
        <f>IF('Accounts &amp; Cadence (Sample)'!D16="","",'Accounts &amp; Cadence (Sample)'!D16)</f>
        <v/>
      </c>
      <c r="C13" s="8">
        <f>'Accounts &amp; Cadence (Sample)'!G16</f>
        <v/>
      </c>
      <c r="D13" s="8">
        <f>'Accounts &amp; Cadence (Sample)'!H16</f>
        <v/>
      </c>
      <c r="E13" s="8">
        <f>'Accounts &amp; Cadence (Sample)'!I16</f>
        <v/>
      </c>
      <c r="F13" s="8">
        <f>'Accounts &amp; Cadence (Sample)'!J16</f>
        <v/>
      </c>
      <c r="G13" s="8">
        <f>'Accounts &amp; Cadence (Sample)'!K16</f>
        <v/>
      </c>
      <c r="H13" s="8">
        <f>'Accounts &amp; Cadence (Sample)'!L16</f>
        <v/>
      </c>
      <c r="I13" s="8">
        <f>'Accounts &amp; Cadence (Sample)'!M16</f>
        <v/>
      </c>
      <c r="J13" s="8">
        <f>'Accounts &amp; Cadence (Sample)'!N16</f>
        <v/>
      </c>
      <c r="K13" s="8">
        <f>'Accounts &amp; Cadence (Sample)'!O16</f>
        <v/>
      </c>
      <c r="L13" s="8">
        <f>'Accounts &amp; Cadence (Sample)'!P16</f>
        <v/>
      </c>
      <c r="M13" s="8">
        <f>'Accounts &amp; Cadence (Sample)'!Q16</f>
        <v/>
      </c>
      <c r="N13" s="8">
        <f>'Accounts &amp; Cadence (Sample)'!R16</f>
        <v/>
      </c>
    </row>
    <row r="14">
      <c r="A14" s="5">
        <f>IF('Accounts &amp; Cadence (Sample)'!A17="","",'Accounts &amp; Cadence (Sample)'!A17)</f>
        <v/>
      </c>
      <c r="B14" s="5">
        <f>IF('Accounts &amp; Cadence (Sample)'!D17="","",'Accounts &amp; Cadence (Sample)'!D17)</f>
        <v/>
      </c>
      <c r="C14" s="8">
        <f>'Accounts &amp; Cadence (Sample)'!G17</f>
        <v/>
      </c>
      <c r="D14" s="8">
        <f>'Accounts &amp; Cadence (Sample)'!H17</f>
        <v/>
      </c>
      <c r="E14" s="8">
        <f>'Accounts &amp; Cadence (Sample)'!I17</f>
        <v/>
      </c>
      <c r="F14" s="8">
        <f>'Accounts &amp; Cadence (Sample)'!J17</f>
        <v/>
      </c>
      <c r="G14" s="8">
        <f>'Accounts &amp; Cadence (Sample)'!K17</f>
        <v/>
      </c>
      <c r="H14" s="8">
        <f>'Accounts &amp; Cadence (Sample)'!L17</f>
        <v/>
      </c>
      <c r="I14" s="8">
        <f>'Accounts &amp; Cadence (Sample)'!M17</f>
        <v/>
      </c>
      <c r="J14" s="8">
        <f>'Accounts &amp; Cadence (Sample)'!N17</f>
        <v/>
      </c>
      <c r="K14" s="8">
        <f>'Accounts &amp; Cadence (Sample)'!O17</f>
        <v/>
      </c>
      <c r="L14" s="8">
        <f>'Accounts &amp; Cadence (Sample)'!P17</f>
        <v/>
      </c>
      <c r="M14" s="8">
        <f>'Accounts &amp; Cadence (Sample)'!Q17</f>
        <v/>
      </c>
      <c r="N14" s="8">
        <f>'Accounts &amp; Cadence (Sample)'!R17</f>
        <v/>
      </c>
    </row>
    <row r="15">
      <c r="A15" s="5">
        <f>IF('Accounts &amp; Cadence (Sample)'!A18="","",'Accounts &amp; Cadence (Sample)'!A18)</f>
        <v/>
      </c>
      <c r="B15" s="5">
        <f>IF('Accounts &amp; Cadence (Sample)'!D18="","",'Accounts &amp; Cadence (Sample)'!D18)</f>
        <v/>
      </c>
      <c r="C15" s="8">
        <f>'Accounts &amp; Cadence (Sample)'!G18</f>
        <v/>
      </c>
      <c r="D15" s="8">
        <f>'Accounts &amp; Cadence (Sample)'!H18</f>
        <v/>
      </c>
      <c r="E15" s="8">
        <f>'Accounts &amp; Cadence (Sample)'!I18</f>
        <v/>
      </c>
      <c r="F15" s="8">
        <f>'Accounts &amp; Cadence (Sample)'!J18</f>
        <v/>
      </c>
      <c r="G15" s="8">
        <f>'Accounts &amp; Cadence (Sample)'!K18</f>
        <v/>
      </c>
      <c r="H15" s="8">
        <f>'Accounts &amp; Cadence (Sample)'!L18</f>
        <v/>
      </c>
      <c r="I15" s="8">
        <f>'Accounts &amp; Cadence (Sample)'!M18</f>
        <v/>
      </c>
      <c r="J15" s="8">
        <f>'Accounts &amp; Cadence (Sample)'!N18</f>
        <v/>
      </c>
      <c r="K15" s="8">
        <f>'Accounts &amp; Cadence (Sample)'!O18</f>
        <v/>
      </c>
      <c r="L15" s="8">
        <f>'Accounts &amp; Cadence (Sample)'!P18</f>
        <v/>
      </c>
      <c r="M15" s="8">
        <f>'Accounts &amp; Cadence (Sample)'!Q18</f>
        <v/>
      </c>
      <c r="N15" s="8">
        <f>'Accounts &amp; Cadence (Sample)'!R18</f>
        <v/>
      </c>
    </row>
    <row r="16">
      <c r="A16" s="5">
        <f>IF('Accounts &amp; Cadence (Sample)'!A19="","",'Accounts &amp; Cadence (Sample)'!A19)</f>
        <v/>
      </c>
      <c r="B16" s="5">
        <f>IF('Accounts &amp; Cadence (Sample)'!D19="","",'Accounts &amp; Cadence (Sample)'!D19)</f>
        <v/>
      </c>
      <c r="C16" s="8">
        <f>'Accounts &amp; Cadence (Sample)'!G19</f>
        <v/>
      </c>
      <c r="D16" s="8">
        <f>'Accounts &amp; Cadence (Sample)'!H19</f>
        <v/>
      </c>
      <c r="E16" s="8">
        <f>'Accounts &amp; Cadence (Sample)'!I19</f>
        <v/>
      </c>
      <c r="F16" s="8">
        <f>'Accounts &amp; Cadence (Sample)'!J19</f>
        <v/>
      </c>
      <c r="G16" s="8">
        <f>'Accounts &amp; Cadence (Sample)'!K19</f>
        <v/>
      </c>
      <c r="H16" s="8">
        <f>'Accounts &amp; Cadence (Sample)'!L19</f>
        <v/>
      </c>
      <c r="I16" s="8">
        <f>'Accounts &amp; Cadence (Sample)'!M19</f>
        <v/>
      </c>
      <c r="J16" s="8">
        <f>'Accounts &amp; Cadence (Sample)'!N19</f>
        <v/>
      </c>
      <c r="K16" s="8">
        <f>'Accounts &amp; Cadence (Sample)'!O19</f>
        <v/>
      </c>
      <c r="L16" s="8">
        <f>'Accounts &amp; Cadence (Sample)'!P19</f>
        <v/>
      </c>
      <c r="M16" s="8">
        <f>'Accounts &amp; Cadence (Sample)'!Q19</f>
        <v/>
      </c>
      <c r="N16" s="8">
        <f>'Accounts &amp; Cadence (Sample)'!R19</f>
        <v/>
      </c>
    </row>
    <row r="17">
      <c r="A17" s="5">
        <f>IF('Accounts &amp; Cadence (Sample)'!A20="","",'Accounts &amp; Cadence (Sample)'!A20)</f>
        <v/>
      </c>
      <c r="B17" s="5">
        <f>IF('Accounts &amp; Cadence (Sample)'!D20="","",'Accounts &amp; Cadence (Sample)'!D20)</f>
        <v/>
      </c>
      <c r="C17" s="8">
        <f>'Accounts &amp; Cadence (Sample)'!G20</f>
        <v/>
      </c>
      <c r="D17" s="8">
        <f>'Accounts &amp; Cadence (Sample)'!H20</f>
        <v/>
      </c>
      <c r="E17" s="8">
        <f>'Accounts &amp; Cadence (Sample)'!I20</f>
        <v/>
      </c>
      <c r="F17" s="8">
        <f>'Accounts &amp; Cadence (Sample)'!J20</f>
        <v/>
      </c>
      <c r="G17" s="8">
        <f>'Accounts &amp; Cadence (Sample)'!K20</f>
        <v/>
      </c>
      <c r="H17" s="8">
        <f>'Accounts &amp; Cadence (Sample)'!L20</f>
        <v/>
      </c>
      <c r="I17" s="8">
        <f>'Accounts &amp; Cadence (Sample)'!M20</f>
        <v/>
      </c>
      <c r="J17" s="8">
        <f>'Accounts &amp; Cadence (Sample)'!N20</f>
        <v/>
      </c>
      <c r="K17" s="8">
        <f>'Accounts &amp; Cadence (Sample)'!O20</f>
        <v/>
      </c>
      <c r="L17" s="8">
        <f>'Accounts &amp; Cadence (Sample)'!P20</f>
        <v/>
      </c>
      <c r="M17" s="8">
        <f>'Accounts &amp; Cadence (Sample)'!Q20</f>
        <v/>
      </c>
      <c r="N17" s="8">
        <f>'Accounts &amp; Cadence (Sample)'!R20</f>
        <v/>
      </c>
    </row>
    <row r="18">
      <c r="A18" s="5">
        <f>IF('Accounts &amp; Cadence (Sample)'!A21="","",'Accounts &amp; Cadence (Sample)'!A21)</f>
        <v/>
      </c>
      <c r="B18" s="5">
        <f>IF('Accounts &amp; Cadence (Sample)'!D21="","",'Accounts &amp; Cadence (Sample)'!D21)</f>
        <v/>
      </c>
      <c r="C18" s="8">
        <f>'Accounts &amp; Cadence (Sample)'!G21</f>
        <v/>
      </c>
      <c r="D18" s="8">
        <f>'Accounts &amp; Cadence (Sample)'!H21</f>
        <v/>
      </c>
      <c r="E18" s="8">
        <f>'Accounts &amp; Cadence (Sample)'!I21</f>
        <v/>
      </c>
      <c r="F18" s="8">
        <f>'Accounts &amp; Cadence (Sample)'!J21</f>
        <v/>
      </c>
      <c r="G18" s="8">
        <f>'Accounts &amp; Cadence (Sample)'!K21</f>
        <v/>
      </c>
      <c r="H18" s="8">
        <f>'Accounts &amp; Cadence (Sample)'!L21</f>
        <v/>
      </c>
      <c r="I18" s="8">
        <f>'Accounts &amp; Cadence (Sample)'!M21</f>
        <v/>
      </c>
      <c r="J18" s="8">
        <f>'Accounts &amp; Cadence (Sample)'!N21</f>
        <v/>
      </c>
      <c r="K18" s="8">
        <f>'Accounts &amp; Cadence (Sample)'!O21</f>
        <v/>
      </c>
      <c r="L18" s="8">
        <f>'Accounts &amp; Cadence (Sample)'!P21</f>
        <v/>
      </c>
      <c r="M18" s="8">
        <f>'Accounts &amp; Cadence (Sample)'!Q21</f>
        <v/>
      </c>
      <c r="N18" s="8">
        <f>'Accounts &amp; Cadence (Sample)'!R21</f>
        <v/>
      </c>
    </row>
    <row r="19">
      <c r="A19" s="5">
        <f>IF('Accounts &amp; Cadence (Sample)'!A22="","",'Accounts &amp; Cadence (Sample)'!A22)</f>
        <v/>
      </c>
      <c r="B19" s="5">
        <f>IF('Accounts &amp; Cadence (Sample)'!D22="","",'Accounts &amp; Cadence (Sample)'!D22)</f>
        <v/>
      </c>
      <c r="C19" s="8">
        <f>'Accounts &amp; Cadence (Sample)'!G22</f>
        <v/>
      </c>
      <c r="D19" s="8">
        <f>'Accounts &amp; Cadence (Sample)'!H22</f>
        <v/>
      </c>
      <c r="E19" s="8">
        <f>'Accounts &amp; Cadence (Sample)'!I22</f>
        <v/>
      </c>
      <c r="F19" s="8">
        <f>'Accounts &amp; Cadence (Sample)'!J22</f>
        <v/>
      </c>
      <c r="G19" s="8">
        <f>'Accounts &amp; Cadence (Sample)'!K22</f>
        <v/>
      </c>
      <c r="H19" s="8">
        <f>'Accounts &amp; Cadence (Sample)'!L22</f>
        <v/>
      </c>
      <c r="I19" s="8">
        <f>'Accounts &amp; Cadence (Sample)'!M22</f>
        <v/>
      </c>
      <c r="J19" s="8">
        <f>'Accounts &amp; Cadence (Sample)'!N22</f>
        <v/>
      </c>
      <c r="K19" s="8">
        <f>'Accounts &amp; Cadence (Sample)'!O22</f>
        <v/>
      </c>
      <c r="L19" s="8">
        <f>'Accounts &amp; Cadence (Sample)'!P22</f>
        <v/>
      </c>
      <c r="M19" s="8">
        <f>'Accounts &amp; Cadence (Sample)'!Q22</f>
        <v/>
      </c>
      <c r="N19" s="8">
        <f>'Accounts &amp; Cadence (Sample)'!R22</f>
        <v/>
      </c>
    </row>
    <row r="20">
      <c r="A20" s="5">
        <f>IF('Accounts &amp; Cadence (Sample)'!A23="","",'Accounts &amp; Cadence (Sample)'!A23)</f>
        <v/>
      </c>
      <c r="B20" s="5">
        <f>IF('Accounts &amp; Cadence (Sample)'!D23="","",'Accounts &amp; Cadence (Sample)'!D23)</f>
        <v/>
      </c>
      <c r="C20" s="8">
        <f>'Accounts &amp; Cadence (Sample)'!G23</f>
        <v/>
      </c>
      <c r="D20" s="8">
        <f>'Accounts &amp; Cadence (Sample)'!H23</f>
        <v/>
      </c>
      <c r="E20" s="8">
        <f>'Accounts &amp; Cadence (Sample)'!I23</f>
        <v/>
      </c>
      <c r="F20" s="8">
        <f>'Accounts &amp; Cadence (Sample)'!J23</f>
        <v/>
      </c>
      <c r="G20" s="8">
        <f>'Accounts &amp; Cadence (Sample)'!K23</f>
        <v/>
      </c>
      <c r="H20" s="8">
        <f>'Accounts &amp; Cadence (Sample)'!L23</f>
        <v/>
      </c>
      <c r="I20" s="8">
        <f>'Accounts &amp; Cadence (Sample)'!M23</f>
        <v/>
      </c>
      <c r="J20" s="8">
        <f>'Accounts &amp; Cadence (Sample)'!N23</f>
        <v/>
      </c>
      <c r="K20" s="8">
        <f>'Accounts &amp; Cadence (Sample)'!O23</f>
        <v/>
      </c>
      <c r="L20" s="8">
        <f>'Accounts &amp; Cadence (Sample)'!P23</f>
        <v/>
      </c>
      <c r="M20" s="8">
        <f>'Accounts &amp; Cadence (Sample)'!Q23</f>
        <v/>
      </c>
      <c r="N20" s="8">
        <f>'Accounts &amp; Cadence (Sample)'!R23</f>
        <v/>
      </c>
    </row>
    <row r="21">
      <c r="A21" s="5">
        <f>IF('Accounts &amp; Cadence (Sample)'!A24="","",'Accounts &amp; Cadence (Sample)'!A24)</f>
        <v/>
      </c>
      <c r="B21" s="5">
        <f>IF('Accounts &amp; Cadence (Sample)'!D24="","",'Accounts &amp; Cadence (Sample)'!D24)</f>
        <v/>
      </c>
      <c r="C21" s="8">
        <f>'Accounts &amp; Cadence (Sample)'!G24</f>
        <v/>
      </c>
      <c r="D21" s="8">
        <f>'Accounts &amp; Cadence (Sample)'!H24</f>
        <v/>
      </c>
      <c r="E21" s="8">
        <f>'Accounts &amp; Cadence (Sample)'!I24</f>
        <v/>
      </c>
      <c r="F21" s="8">
        <f>'Accounts &amp; Cadence (Sample)'!J24</f>
        <v/>
      </c>
      <c r="G21" s="8">
        <f>'Accounts &amp; Cadence (Sample)'!K24</f>
        <v/>
      </c>
      <c r="H21" s="8">
        <f>'Accounts &amp; Cadence (Sample)'!L24</f>
        <v/>
      </c>
      <c r="I21" s="8">
        <f>'Accounts &amp; Cadence (Sample)'!M24</f>
        <v/>
      </c>
      <c r="J21" s="8">
        <f>'Accounts &amp; Cadence (Sample)'!N24</f>
        <v/>
      </c>
      <c r="K21" s="8">
        <f>'Accounts &amp; Cadence (Sample)'!O24</f>
        <v/>
      </c>
      <c r="L21" s="8">
        <f>'Accounts &amp; Cadence (Sample)'!P24</f>
        <v/>
      </c>
      <c r="M21" s="8">
        <f>'Accounts &amp; Cadence (Sample)'!Q24</f>
        <v/>
      </c>
      <c r="N21" s="8">
        <f>'Accounts &amp; Cadence (Sample)'!R24</f>
        <v/>
      </c>
    </row>
    <row r="22">
      <c r="A22" s="5">
        <f>IF('Accounts &amp; Cadence (Sample)'!A25="","",'Accounts &amp; Cadence (Sample)'!A25)</f>
        <v/>
      </c>
      <c r="B22" s="5">
        <f>IF('Accounts &amp; Cadence (Sample)'!D25="","",'Accounts &amp; Cadence (Sample)'!D25)</f>
        <v/>
      </c>
      <c r="C22" s="8">
        <f>'Accounts &amp; Cadence (Sample)'!G25</f>
        <v/>
      </c>
      <c r="D22" s="8">
        <f>'Accounts &amp; Cadence (Sample)'!H25</f>
        <v/>
      </c>
      <c r="E22" s="8">
        <f>'Accounts &amp; Cadence (Sample)'!I25</f>
        <v/>
      </c>
      <c r="F22" s="8">
        <f>'Accounts &amp; Cadence (Sample)'!J25</f>
        <v/>
      </c>
      <c r="G22" s="8">
        <f>'Accounts &amp; Cadence (Sample)'!K25</f>
        <v/>
      </c>
      <c r="H22" s="8">
        <f>'Accounts &amp; Cadence (Sample)'!L25</f>
        <v/>
      </c>
      <c r="I22" s="8">
        <f>'Accounts &amp; Cadence (Sample)'!M25</f>
        <v/>
      </c>
      <c r="J22" s="8">
        <f>'Accounts &amp; Cadence (Sample)'!N25</f>
        <v/>
      </c>
      <c r="K22" s="8">
        <f>'Accounts &amp; Cadence (Sample)'!O25</f>
        <v/>
      </c>
      <c r="L22" s="8">
        <f>'Accounts &amp; Cadence (Sample)'!P25</f>
        <v/>
      </c>
      <c r="M22" s="8">
        <f>'Accounts &amp; Cadence (Sample)'!Q25</f>
        <v/>
      </c>
      <c r="N22" s="8">
        <f>'Accounts &amp; Cadence (Sample)'!R25</f>
        <v/>
      </c>
    </row>
    <row r="23">
      <c r="A23" s="5">
        <f>IF('Accounts &amp; Cadence (Sample)'!A26="","",'Accounts &amp; Cadence (Sample)'!A26)</f>
        <v/>
      </c>
      <c r="B23" s="5">
        <f>IF('Accounts &amp; Cadence (Sample)'!D26="","",'Accounts &amp; Cadence (Sample)'!D26)</f>
        <v/>
      </c>
      <c r="C23" s="8">
        <f>'Accounts &amp; Cadence (Sample)'!G26</f>
        <v/>
      </c>
      <c r="D23" s="8">
        <f>'Accounts &amp; Cadence (Sample)'!H26</f>
        <v/>
      </c>
      <c r="E23" s="8">
        <f>'Accounts &amp; Cadence (Sample)'!I26</f>
        <v/>
      </c>
      <c r="F23" s="8">
        <f>'Accounts &amp; Cadence (Sample)'!J26</f>
        <v/>
      </c>
      <c r="G23" s="8">
        <f>'Accounts &amp; Cadence (Sample)'!K26</f>
        <v/>
      </c>
      <c r="H23" s="8">
        <f>'Accounts &amp; Cadence (Sample)'!L26</f>
        <v/>
      </c>
      <c r="I23" s="8">
        <f>'Accounts &amp; Cadence (Sample)'!M26</f>
        <v/>
      </c>
      <c r="J23" s="8">
        <f>'Accounts &amp; Cadence (Sample)'!N26</f>
        <v/>
      </c>
      <c r="K23" s="8">
        <f>'Accounts &amp; Cadence (Sample)'!O26</f>
        <v/>
      </c>
      <c r="L23" s="8">
        <f>'Accounts &amp; Cadence (Sample)'!P26</f>
        <v/>
      </c>
      <c r="M23" s="8">
        <f>'Accounts &amp; Cadence (Sample)'!Q26</f>
        <v/>
      </c>
      <c r="N23" s="8">
        <f>'Accounts &amp; Cadence (Sample)'!R26</f>
        <v/>
      </c>
    </row>
    <row r="24">
      <c r="A24" s="5">
        <f>IF('Accounts &amp; Cadence (Sample)'!A27="","",'Accounts &amp; Cadence (Sample)'!A27)</f>
        <v/>
      </c>
      <c r="B24" s="5">
        <f>IF('Accounts &amp; Cadence (Sample)'!D27="","",'Accounts &amp; Cadence (Sample)'!D27)</f>
        <v/>
      </c>
      <c r="C24" s="8">
        <f>'Accounts &amp; Cadence (Sample)'!G27</f>
        <v/>
      </c>
      <c r="D24" s="8">
        <f>'Accounts &amp; Cadence (Sample)'!H27</f>
        <v/>
      </c>
      <c r="E24" s="8">
        <f>'Accounts &amp; Cadence (Sample)'!I27</f>
        <v/>
      </c>
      <c r="F24" s="8">
        <f>'Accounts &amp; Cadence (Sample)'!J27</f>
        <v/>
      </c>
      <c r="G24" s="8">
        <f>'Accounts &amp; Cadence (Sample)'!K27</f>
        <v/>
      </c>
      <c r="H24" s="8">
        <f>'Accounts &amp; Cadence (Sample)'!L27</f>
        <v/>
      </c>
      <c r="I24" s="8">
        <f>'Accounts &amp; Cadence (Sample)'!M27</f>
        <v/>
      </c>
      <c r="J24" s="8">
        <f>'Accounts &amp; Cadence (Sample)'!N27</f>
        <v/>
      </c>
      <c r="K24" s="8">
        <f>'Accounts &amp; Cadence (Sample)'!O27</f>
        <v/>
      </c>
      <c r="L24" s="8">
        <f>'Accounts &amp; Cadence (Sample)'!P27</f>
        <v/>
      </c>
      <c r="M24" s="8">
        <f>'Accounts &amp; Cadence (Sample)'!Q27</f>
        <v/>
      </c>
      <c r="N24" s="8">
        <f>'Accounts &amp; Cadence (Sample)'!R27</f>
        <v/>
      </c>
    </row>
    <row r="25">
      <c r="A25" s="5">
        <f>IF('Accounts &amp; Cadence (Sample)'!A28="","",'Accounts &amp; Cadence (Sample)'!A28)</f>
        <v/>
      </c>
      <c r="B25" s="5">
        <f>IF('Accounts &amp; Cadence (Sample)'!D28="","",'Accounts &amp; Cadence (Sample)'!D28)</f>
        <v/>
      </c>
      <c r="C25" s="8">
        <f>'Accounts &amp; Cadence (Sample)'!G28</f>
        <v/>
      </c>
      <c r="D25" s="8">
        <f>'Accounts &amp; Cadence (Sample)'!H28</f>
        <v/>
      </c>
      <c r="E25" s="8">
        <f>'Accounts &amp; Cadence (Sample)'!I28</f>
        <v/>
      </c>
      <c r="F25" s="8">
        <f>'Accounts &amp; Cadence (Sample)'!J28</f>
        <v/>
      </c>
      <c r="G25" s="8">
        <f>'Accounts &amp; Cadence (Sample)'!K28</f>
        <v/>
      </c>
      <c r="H25" s="8">
        <f>'Accounts &amp; Cadence (Sample)'!L28</f>
        <v/>
      </c>
      <c r="I25" s="8">
        <f>'Accounts &amp; Cadence (Sample)'!M28</f>
        <v/>
      </c>
      <c r="J25" s="8">
        <f>'Accounts &amp; Cadence (Sample)'!N28</f>
        <v/>
      </c>
      <c r="K25" s="8">
        <f>'Accounts &amp; Cadence (Sample)'!O28</f>
        <v/>
      </c>
      <c r="L25" s="8">
        <f>'Accounts &amp; Cadence (Sample)'!P28</f>
        <v/>
      </c>
      <c r="M25" s="8">
        <f>'Accounts &amp; Cadence (Sample)'!Q28</f>
        <v/>
      </c>
      <c r="N25" s="8">
        <f>'Accounts &amp; Cadence (Sample)'!R28</f>
        <v/>
      </c>
    </row>
    <row r="26">
      <c r="A26" s="5">
        <f>IF('Accounts &amp; Cadence (Sample)'!A29="","",'Accounts &amp; Cadence (Sample)'!A29)</f>
        <v/>
      </c>
      <c r="B26" s="5">
        <f>IF('Accounts &amp; Cadence (Sample)'!D29="","",'Accounts &amp; Cadence (Sample)'!D29)</f>
        <v/>
      </c>
      <c r="C26" s="8">
        <f>'Accounts &amp; Cadence (Sample)'!G29</f>
        <v/>
      </c>
      <c r="D26" s="8">
        <f>'Accounts &amp; Cadence (Sample)'!H29</f>
        <v/>
      </c>
      <c r="E26" s="8">
        <f>'Accounts &amp; Cadence (Sample)'!I29</f>
        <v/>
      </c>
      <c r="F26" s="8">
        <f>'Accounts &amp; Cadence (Sample)'!J29</f>
        <v/>
      </c>
      <c r="G26" s="8">
        <f>'Accounts &amp; Cadence (Sample)'!K29</f>
        <v/>
      </c>
      <c r="H26" s="8">
        <f>'Accounts &amp; Cadence (Sample)'!L29</f>
        <v/>
      </c>
      <c r="I26" s="8">
        <f>'Accounts &amp; Cadence (Sample)'!M29</f>
        <v/>
      </c>
      <c r="J26" s="8">
        <f>'Accounts &amp; Cadence (Sample)'!N29</f>
        <v/>
      </c>
      <c r="K26" s="8">
        <f>'Accounts &amp; Cadence (Sample)'!O29</f>
        <v/>
      </c>
      <c r="L26" s="8">
        <f>'Accounts &amp; Cadence (Sample)'!P29</f>
        <v/>
      </c>
      <c r="M26" s="8">
        <f>'Accounts &amp; Cadence (Sample)'!Q29</f>
        <v/>
      </c>
      <c r="N26" s="8">
        <f>'Accounts &amp; Cadence (Sample)'!R29</f>
        <v/>
      </c>
    </row>
    <row r="27">
      <c r="A27" s="5">
        <f>IF('Accounts &amp; Cadence (Sample)'!A30="","",'Accounts &amp; Cadence (Sample)'!A30)</f>
        <v/>
      </c>
      <c r="B27" s="5">
        <f>IF('Accounts &amp; Cadence (Sample)'!D30="","",'Accounts &amp; Cadence (Sample)'!D30)</f>
        <v/>
      </c>
      <c r="C27" s="8">
        <f>'Accounts &amp; Cadence (Sample)'!G30</f>
        <v/>
      </c>
      <c r="D27" s="8">
        <f>'Accounts &amp; Cadence (Sample)'!H30</f>
        <v/>
      </c>
      <c r="E27" s="8">
        <f>'Accounts &amp; Cadence (Sample)'!I30</f>
        <v/>
      </c>
      <c r="F27" s="8">
        <f>'Accounts &amp; Cadence (Sample)'!J30</f>
        <v/>
      </c>
      <c r="G27" s="8">
        <f>'Accounts &amp; Cadence (Sample)'!K30</f>
        <v/>
      </c>
      <c r="H27" s="8">
        <f>'Accounts &amp; Cadence (Sample)'!L30</f>
        <v/>
      </c>
      <c r="I27" s="8">
        <f>'Accounts &amp; Cadence (Sample)'!M30</f>
        <v/>
      </c>
      <c r="J27" s="8">
        <f>'Accounts &amp; Cadence (Sample)'!N30</f>
        <v/>
      </c>
      <c r="K27" s="8">
        <f>'Accounts &amp; Cadence (Sample)'!O30</f>
        <v/>
      </c>
      <c r="L27" s="8">
        <f>'Accounts &amp; Cadence (Sample)'!P30</f>
        <v/>
      </c>
      <c r="M27" s="8">
        <f>'Accounts &amp; Cadence (Sample)'!Q30</f>
        <v/>
      </c>
      <c r="N27" s="8">
        <f>'Accounts &amp; Cadence (Sample)'!R30</f>
        <v/>
      </c>
    </row>
    <row r="28">
      <c r="A28" s="5">
        <f>IF('Accounts &amp; Cadence (Sample)'!A31="","",'Accounts &amp; Cadence (Sample)'!A31)</f>
        <v/>
      </c>
      <c r="B28" s="5">
        <f>IF('Accounts &amp; Cadence (Sample)'!D31="","",'Accounts &amp; Cadence (Sample)'!D31)</f>
        <v/>
      </c>
      <c r="C28" s="8">
        <f>'Accounts &amp; Cadence (Sample)'!G31</f>
        <v/>
      </c>
      <c r="D28" s="8">
        <f>'Accounts &amp; Cadence (Sample)'!H31</f>
        <v/>
      </c>
      <c r="E28" s="8">
        <f>'Accounts &amp; Cadence (Sample)'!I31</f>
        <v/>
      </c>
      <c r="F28" s="8">
        <f>'Accounts &amp; Cadence (Sample)'!J31</f>
        <v/>
      </c>
      <c r="G28" s="8">
        <f>'Accounts &amp; Cadence (Sample)'!K31</f>
        <v/>
      </c>
      <c r="H28" s="8">
        <f>'Accounts &amp; Cadence (Sample)'!L31</f>
        <v/>
      </c>
      <c r="I28" s="8">
        <f>'Accounts &amp; Cadence (Sample)'!M31</f>
        <v/>
      </c>
      <c r="J28" s="8">
        <f>'Accounts &amp; Cadence (Sample)'!N31</f>
        <v/>
      </c>
      <c r="K28" s="8">
        <f>'Accounts &amp; Cadence (Sample)'!O31</f>
        <v/>
      </c>
      <c r="L28" s="8">
        <f>'Accounts &amp; Cadence (Sample)'!P31</f>
        <v/>
      </c>
      <c r="M28" s="8">
        <f>'Accounts &amp; Cadence (Sample)'!Q31</f>
        <v/>
      </c>
      <c r="N28" s="8">
        <f>'Accounts &amp; Cadence (Sample)'!R31</f>
        <v/>
      </c>
    </row>
    <row r="29">
      <c r="A29" s="5">
        <f>IF('Accounts &amp; Cadence (Sample)'!A32="","",'Accounts &amp; Cadence (Sample)'!A32)</f>
        <v/>
      </c>
      <c r="B29" s="5">
        <f>IF('Accounts &amp; Cadence (Sample)'!D32="","",'Accounts &amp; Cadence (Sample)'!D32)</f>
        <v/>
      </c>
      <c r="C29" s="8">
        <f>'Accounts &amp; Cadence (Sample)'!G32</f>
        <v/>
      </c>
      <c r="D29" s="8">
        <f>'Accounts &amp; Cadence (Sample)'!H32</f>
        <v/>
      </c>
      <c r="E29" s="8">
        <f>'Accounts &amp; Cadence (Sample)'!I32</f>
        <v/>
      </c>
      <c r="F29" s="8">
        <f>'Accounts &amp; Cadence (Sample)'!J32</f>
        <v/>
      </c>
      <c r="G29" s="8">
        <f>'Accounts &amp; Cadence (Sample)'!K32</f>
        <v/>
      </c>
      <c r="H29" s="8">
        <f>'Accounts &amp; Cadence (Sample)'!L32</f>
        <v/>
      </c>
      <c r="I29" s="8">
        <f>'Accounts &amp; Cadence (Sample)'!M32</f>
        <v/>
      </c>
      <c r="J29" s="8">
        <f>'Accounts &amp; Cadence (Sample)'!N32</f>
        <v/>
      </c>
      <c r="K29" s="8">
        <f>'Accounts &amp; Cadence (Sample)'!O32</f>
        <v/>
      </c>
      <c r="L29" s="8">
        <f>'Accounts &amp; Cadence (Sample)'!P32</f>
        <v/>
      </c>
      <c r="M29" s="8">
        <f>'Accounts &amp; Cadence (Sample)'!Q32</f>
        <v/>
      </c>
      <c r="N29" s="8">
        <f>'Accounts &amp; Cadence (Sample)'!R32</f>
        <v/>
      </c>
    </row>
    <row r="30">
      <c r="A30" s="5">
        <f>IF('Accounts &amp; Cadence (Sample)'!A33="","",'Accounts &amp; Cadence (Sample)'!A33)</f>
        <v/>
      </c>
      <c r="B30" s="5">
        <f>IF('Accounts &amp; Cadence (Sample)'!D33="","",'Accounts &amp; Cadence (Sample)'!D33)</f>
        <v/>
      </c>
      <c r="C30" s="8">
        <f>'Accounts &amp; Cadence (Sample)'!G33</f>
        <v/>
      </c>
      <c r="D30" s="8">
        <f>'Accounts &amp; Cadence (Sample)'!H33</f>
        <v/>
      </c>
      <c r="E30" s="8">
        <f>'Accounts &amp; Cadence (Sample)'!I33</f>
        <v/>
      </c>
      <c r="F30" s="8">
        <f>'Accounts &amp; Cadence (Sample)'!J33</f>
        <v/>
      </c>
      <c r="G30" s="8">
        <f>'Accounts &amp; Cadence (Sample)'!K33</f>
        <v/>
      </c>
      <c r="H30" s="8">
        <f>'Accounts &amp; Cadence (Sample)'!L33</f>
        <v/>
      </c>
      <c r="I30" s="8">
        <f>'Accounts &amp; Cadence (Sample)'!M33</f>
        <v/>
      </c>
      <c r="J30" s="8">
        <f>'Accounts &amp; Cadence (Sample)'!N33</f>
        <v/>
      </c>
      <c r="K30" s="8">
        <f>'Accounts &amp; Cadence (Sample)'!O33</f>
        <v/>
      </c>
      <c r="L30" s="8">
        <f>'Accounts &amp; Cadence (Sample)'!P33</f>
        <v/>
      </c>
      <c r="M30" s="8">
        <f>'Accounts &amp; Cadence (Sample)'!Q33</f>
        <v/>
      </c>
      <c r="N30" s="8">
        <f>'Accounts &amp; Cadence (Sample)'!R33</f>
        <v/>
      </c>
    </row>
    <row r="31">
      <c r="A31" s="5">
        <f>IF('Accounts &amp; Cadence (Sample)'!A34="","",'Accounts &amp; Cadence (Sample)'!A34)</f>
        <v/>
      </c>
      <c r="B31" s="5">
        <f>IF('Accounts &amp; Cadence (Sample)'!D34="","",'Accounts &amp; Cadence (Sample)'!D34)</f>
        <v/>
      </c>
      <c r="C31" s="8">
        <f>'Accounts &amp; Cadence (Sample)'!G34</f>
        <v/>
      </c>
      <c r="D31" s="8">
        <f>'Accounts &amp; Cadence (Sample)'!H34</f>
        <v/>
      </c>
      <c r="E31" s="8">
        <f>'Accounts &amp; Cadence (Sample)'!I34</f>
        <v/>
      </c>
      <c r="F31" s="8">
        <f>'Accounts &amp; Cadence (Sample)'!J34</f>
        <v/>
      </c>
      <c r="G31" s="8">
        <f>'Accounts &amp; Cadence (Sample)'!K34</f>
        <v/>
      </c>
      <c r="H31" s="8">
        <f>'Accounts &amp; Cadence (Sample)'!L34</f>
        <v/>
      </c>
      <c r="I31" s="8">
        <f>'Accounts &amp; Cadence (Sample)'!M34</f>
        <v/>
      </c>
      <c r="J31" s="8">
        <f>'Accounts &amp; Cadence (Sample)'!N34</f>
        <v/>
      </c>
      <c r="K31" s="8">
        <f>'Accounts &amp; Cadence (Sample)'!O34</f>
        <v/>
      </c>
      <c r="L31" s="8">
        <f>'Accounts &amp; Cadence (Sample)'!P34</f>
        <v/>
      </c>
      <c r="M31" s="8">
        <f>'Accounts &amp; Cadence (Sample)'!Q34</f>
        <v/>
      </c>
      <c r="N31" s="8">
        <f>'Accounts &amp; Cadence (Sample)'!R34</f>
        <v/>
      </c>
    </row>
    <row r="32">
      <c r="A32" s="5">
        <f>IF('Accounts &amp; Cadence (Sample)'!A35="","",'Accounts &amp; Cadence (Sample)'!A35)</f>
        <v/>
      </c>
      <c r="B32" s="5">
        <f>IF('Accounts &amp; Cadence (Sample)'!D35="","",'Accounts &amp; Cadence (Sample)'!D35)</f>
        <v/>
      </c>
      <c r="C32" s="8">
        <f>'Accounts &amp; Cadence (Sample)'!G35</f>
        <v/>
      </c>
      <c r="D32" s="8">
        <f>'Accounts &amp; Cadence (Sample)'!H35</f>
        <v/>
      </c>
      <c r="E32" s="8">
        <f>'Accounts &amp; Cadence (Sample)'!I35</f>
        <v/>
      </c>
      <c r="F32" s="8">
        <f>'Accounts &amp; Cadence (Sample)'!J35</f>
        <v/>
      </c>
      <c r="G32" s="8">
        <f>'Accounts &amp; Cadence (Sample)'!K35</f>
        <v/>
      </c>
      <c r="H32" s="8">
        <f>'Accounts &amp; Cadence (Sample)'!L35</f>
        <v/>
      </c>
      <c r="I32" s="8">
        <f>'Accounts &amp; Cadence (Sample)'!M35</f>
        <v/>
      </c>
      <c r="J32" s="8">
        <f>'Accounts &amp; Cadence (Sample)'!N35</f>
        <v/>
      </c>
      <c r="K32" s="8">
        <f>'Accounts &amp; Cadence (Sample)'!O35</f>
        <v/>
      </c>
      <c r="L32" s="8">
        <f>'Accounts &amp; Cadence (Sample)'!P35</f>
        <v/>
      </c>
      <c r="M32" s="8">
        <f>'Accounts &amp; Cadence (Sample)'!Q35</f>
        <v/>
      </c>
      <c r="N32" s="8">
        <f>'Accounts &amp; Cadence (Sample)'!R35</f>
        <v/>
      </c>
    </row>
    <row r="33">
      <c r="A33" s="5">
        <f>IF('Accounts &amp; Cadence (Sample)'!A36="","",'Accounts &amp; Cadence (Sample)'!A36)</f>
        <v/>
      </c>
      <c r="B33" s="5">
        <f>IF('Accounts &amp; Cadence (Sample)'!D36="","",'Accounts &amp; Cadence (Sample)'!D36)</f>
        <v/>
      </c>
      <c r="C33" s="8">
        <f>'Accounts &amp; Cadence (Sample)'!G36</f>
        <v/>
      </c>
      <c r="D33" s="8">
        <f>'Accounts &amp; Cadence (Sample)'!H36</f>
        <v/>
      </c>
      <c r="E33" s="8">
        <f>'Accounts &amp; Cadence (Sample)'!I36</f>
        <v/>
      </c>
      <c r="F33" s="8">
        <f>'Accounts &amp; Cadence (Sample)'!J36</f>
        <v/>
      </c>
      <c r="G33" s="8">
        <f>'Accounts &amp; Cadence (Sample)'!K36</f>
        <v/>
      </c>
      <c r="H33" s="8">
        <f>'Accounts &amp; Cadence (Sample)'!L36</f>
        <v/>
      </c>
      <c r="I33" s="8">
        <f>'Accounts &amp; Cadence (Sample)'!M36</f>
        <v/>
      </c>
      <c r="J33" s="8">
        <f>'Accounts &amp; Cadence (Sample)'!N36</f>
        <v/>
      </c>
      <c r="K33" s="8">
        <f>'Accounts &amp; Cadence (Sample)'!O36</f>
        <v/>
      </c>
      <c r="L33" s="8">
        <f>'Accounts &amp; Cadence (Sample)'!P36</f>
        <v/>
      </c>
      <c r="M33" s="8">
        <f>'Accounts &amp; Cadence (Sample)'!Q36</f>
        <v/>
      </c>
      <c r="N33" s="8">
        <f>'Accounts &amp; Cadence (Sample)'!R36</f>
        <v/>
      </c>
    </row>
    <row r="34">
      <c r="A34" s="5">
        <f>IF('Accounts &amp; Cadence (Sample)'!A37="","",'Accounts &amp; Cadence (Sample)'!A37)</f>
        <v/>
      </c>
      <c r="B34" s="5">
        <f>IF('Accounts &amp; Cadence (Sample)'!D37="","",'Accounts &amp; Cadence (Sample)'!D37)</f>
        <v/>
      </c>
      <c r="C34" s="8">
        <f>'Accounts &amp; Cadence (Sample)'!G37</f>
        <v/>
      </c>
      <c r="D34" s="8">
        <f>'Accounts &amp; Cadence (Sample)'!H37</f>
        <v/>
      </c>
      <c r="E34" s="8">
        <f>'Accounts &amp; Cadence (Sample)'!I37</f>
        <v/>
      </c>
      <c r="F34" s="8">
        <f>'Accounts &amp; Cadence (Sample)'!J37</f>
        <v/>
      </c>
      <c r="G34" s="8">
        <f>'Accounts &amp; Cadence (Sample)'!K37</f>
        <v/>
      </c>
      <c r="H34" s="8">
        <f>'Accounts &amp; Cadence (Sample)'!L37</f>
        <v/>
      </c>
      <c r="I34" s="8">
        <f>'Accounts &amp; Cadence (Sample)'!M37</f>
        <v/>
      </c>
      <c r="J34" s="8">
        <f>'Accounts &amp; Cadence (Sample)'!N37</f>
        <v/>
      </c>
      <c r="K34" s="8">
        <f>'Accounts &amp; Cadence (Sample)'!O37</f>
        <v/>
      </c>
      <c r="L34" s="8">
        <f>'Accounts &amp; Cadence (Sample)'!P37</f>
        <v/>
      </c>
      <c r="M34" s="8">
        <f>'Accounts &amp; Cadence (Sample)'!Q37</f>
        <v/>
      </c>
      <c r="N34" s="8">
        <f>'Accounts &amp; Cadence (Sample)'!R37</f>
        <v/>
      </c>
    </row>
    <row r="36">
      <c r="A36" s="11" t="inlineStr">
        <is>
          <t>X = a visit is due that month. On-hold accounts show no marks.</t>
        </is>
      </c>
    </row>
    <row r="37" ht="44" customHeight="1">
      <c r="A37" s="10" t="inlineStr">
        <is>
          <t>A planning aid, not a system of record. It sends no reminders and stores nothing — your downloaded sheet is the only saved copy. Verify each visit's timing yourself. This is a cadence-planning sheet, not a dispatch board or customer database.</t>
        </is>
      </c>
    </row>
  </sheetData>
  <mergeCells count="1">
    <mergeCell ref="A37:H37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</cols>
  <sheetData>
    <row r="1">
      <c r="A1" s="1" t="inlineStr">
        <is>
          <t>Cadence Reference / Settings</t>
        </is>
      </c>
    </row>
    <row r="3">
      <c r="A3" s="2" t="inlineStr">
        <is>
          <t>Cadence</t>
        </is>
      </c>
      <c r="B3" s="2" t="inlineStr">
        <is>
          <t>Interval (weeks)</t>
        </is>
      </c>
    </row>
    <row r="4">
      <c r="A4" s="13" t="inlineStr">
        <is>
          <t>Monthly</t>
        </is>
      </c>
      <c r="B4" s="9" t="n">
        <v>4</v>
      </c>
    </row>
    <row r="5">
      <c r="A5" s="13" t="inlineStr">
        <is>
          <t>Bi-monthly</t>
        </is>
      </c>
      <c r="B5" s="9" t="n">
        <v>8</v>
      </c>
    </row>
    <row r="6">
      <c r="A6" s="13" t="inlineStr">
        <is>
          <t>Quarterly</t>
        </is>
      </c>
      <c r="B6" s="9" t="n">
        <v>13</v>
      </c>
    </row>
    <row r="7">
      <c r="A7" s="13" t="inlineStr">
        <is>
          <t>Custom-weeks</t>
        </is>
      </c>
      <c r="B7" s="9" t="inlineStr">
        <is>
          <t>(per-account, col S)</t>
        </is>
      </c>
    </row>
    <row r="10">
      <c r="A10" s="2" t="inlineStr">
        <is>
          <t>Today / planning date</t>
        </is>
      </c>
      <c r="B10" s="14">
        <f>TODAY()</f>
        <v/>
      </c>
    </row>
    <row r="11">
      <c r="A11" s="2" t="inlineStr">
        <is>
          <t>Due-within window (days)</t>
        </is>
      </c>
      <c r="B11" s="13" t="n">
        <v>14</v>
      </c>
    </row>
    <row r="13">
      <c r="A13" s="10" t="inlineStr">
        <is>
          <t>These constants drive the Next-due dates and the 'due soon' highlight on the Accounts &amp; Cadence sheet. Edit the interval weeks here to retune every account at once. Monthly = 4 wk, Bi-monthly = 8 wk, Quarterly = 13 wk (week-based for a drift-free next-due date). Custom-weeks uses each account's own value in column S.</t>
        </is>
      </c>
    </row>
    <row r="14"/>
    <row r="15"/>
  </sheetData>
  <mergeCells count="1">
    <mergeCell ref="A13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2026-06-22T05:52:19Z</dcterms:created>
  <dcterms:modified xmlns:dcterms="http://purl.org/dc/terms/" xmlns:xsi="http://www.w3.org/2001/XMLSchema-instance" xsi:type="dcterms:W3CDTF">2026-06-22T05:52:19Z</dcterms:modified>
</cp:coreProperties>
</file>