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d" sheetId="1" state="visible" r:id="rId1"/>
    <sheet xmlns:r="http://schemas.openxmlformats.org/officeDocument/2006/relationships" name="Bid (Sample)" sheetId="2" state="visible" r:id="rId2"/>
    <sheet xmlns:r="http://schemas.openxmlformats.org/officeDocument/2006/relationships" name="Rates" sheetId="3" state="hidden" r:id="rId3"/>
  </sheets>
  <definedNames>
    <definedName name="_xlnm.Print_Titles" localSheetId="0">'Bid'!$9:$9</definedName>
    <definedName name="_xlnm.Print_Titles" localSheetId="1">'Bid (Sample)'!$9:$9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##"/>
    <numFmt numFmtId="165" formatCode="$#,##0.00"/>
    <numFmt numFmtId="166" formatCode="0.##%"/>
  </numFmts>
  <fonts count="8">
    <font>
      <name val="Calibri"/>
      <family val="2"/>
      <color theme="1"/>
      <sz val="11"/>
      <scheme val="minor"/>
    </font>
    <font>
      <b val="1"/>
      <color rgb="001F2A44"/>
      <sz val="18"/>
    </font>
    <font>
      <i val="1"/>
      <color rgb="006B7280"/>
      <sz val="9"/>
    </font>
    <font>
      <b val="1"/>
      <color rgb="0044506A"/>
      <sz val="10"/>
    </font>
    <font>
      <b val="1"/>
      <color rgb="00FFFFFF"/>
      <sz val="10"/>
    </font>
    <font>
      <b val="1"/>
      <sz val="10"/>
    </font>
    <font>
      <b val="1"/>
      <color rgb="001F2A44"/>
      <sz val="12"/>
    </font>
    <font>
      <i val="1"/>
      <color rgb="009AA1AC"/>
      <sz val="10"/>
    </font>
  </fonts>
  <fills count="5">
    <fill>
      <patternFill/>
    </fill>
    <fill>
      <patternFill patternType="gray125"/>
    </fill>
    <fill>
      <patternFill patternType="solid">
        <fgColor rgb="00FFFDF5"/>
      </patternFill>
    </fill>
    <fill>
      <patternFill patternType="solid">
        <fgColor rgb="001F2A44"/>
      </patternFill>
    </fill>
    <fill>
      <patternFill patternType="solid">
        <fgColor rgb="00EAF1FF"/>
      </patternFill>
    </fill>
  </fills>
  <borders count="2">
    <border>
      <left/>
      <right/>
      <top/>
      <bottom/>
      <diagonal/>
    </border>
    <border>
      <left style="thin">
        <color rgb="00C8CCD4"/>
      </left>
      <right style="thin">
        <color rgb="00C8CCD4"/>
      </right>
      <top style="thin">
        <color rgb="00C8CCD4"/>
      </top>
      <bottom style="thin">
        <color rgb="00C8CCD4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0" fillId="2" borderId="1" applyAlignment="1" applyProtection="1" pivotButton="0" quotePrefix="0" xfId="0">
      <alignment horizontal="left" vertical="center"/>
      <protection locked="0" hidden="0"/>
    </xf>
    <xf numFmtId="0" fontId="4" fillId="3" borderId="1" applyAlignment="1" pivotButton="0" quotePrefix="0" xfId="0">
      <alignment horizontal="center" vertical="center" wrapText="1"/>
    </xf>
    <xf numFmtId="164" fontId="0" fillId="2" borderId="1" applyAlignment="1" applyProtection="1" pivotButton="0" quotePrefix="0" xfId="0">
      <alignment horizontal="center" vertical="center" wrapText="1"/>
      <protection locked="0" hidden="0"/>
    </xf>
    <xf numFmtId="165" fontId="0" fillId="2" borderId="1" applyAlignment="1" applyProtection="1" pivotButton="0" quotePrefix="0" xfId="0">
      <alignment horizontal="right" vertical="center"/>
      <protection locked="0" hidden="0"/>
    </xf>
    <xf numFmtId="0" fontId="0" fillId="2" borderId="1" applyAlignment="1" applyProtection="1" pivotButton="0" quotePrefix="0" xfId="0">
      <alignment horizontal="center" vertical="center" wrapText="1"/>
      <protection locked="0" hidden="0"/>
    </xf>
    <xf numFmtId="165" fontId="0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166" fontId="0" fillId="4" borderId="1" applyAlignment="1" applyProtection="1" pivotButton="0" quotePrefix="0" xfId="0">
      <alignment horizontal="center" vertical="center" wrapText="1"/>
      <protection locked="0" hidden="0"/>
    </xf>
    <xf numFmtId="0" fontId="6" fillId="0" borderId="0" applyAlignment="1" pivotButton="0" quotePrefix="0" xfId="0">
      <alignment horizontal="right" vertical="center"/>
    </xf>
    <xf numFmtId="165" fontId="6" fillId="0" borderId="1" applyAlignment="1" pivotButton="0" quotePrefix="0" xfId="0">
      <alignment horizontal="right" vertical="center"/>
    </xf>
    <xf numFmtId="0" fontId="0" fillId="2" borderId="0" applyAlignment="1" applyProtection="1" pivotButton="0" quotePrefix="0" xfId="0">
      <alignment horizontal="left" vertical="top" wrapText="1"/>
      <protection locked="0" hidden="0"/>
    </xf>
    <xf numFmtId="0" fontId="0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vertical="top" wrapText="1"/>
    </xf>
    <xf numFmtId="0" fontId="7" fillId="2" borderId="1" applyAlignment="1" applyProtection="1" pivotButton="0" quotePrefix="0" xfId="0">
      <alignment horizontal="left" vertical="center"/>
      <protection locked="0" hidden="0"/>
    </xf>
    <xf numFmtId="164" fontId="7" fillId="2" borderId="1" applyAlignment="1" applyProtection="1" pivotButton="0" quotePrefix="0" xfId="0">
      <alignment horizontal="center" vertical="center" wrapText="1"/>
      <protection locked="0" hidden="0"/>
    </xf>
    <xf numFmtId="165" fontId="7" fillId="2" borderId="1" applyAlignment="1" applyProtection="1" pivotButton="0" quotePrefix="0" xfId="0">
      <alignment horizontal="right" vertical="center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165" fontId="7" fillId="0" borderId="1" applyAlignment="1" pivotButton="0" quotePrefix="0" xfId="0">
      <alignment horizontal="right" vertical="center"/>
    </xf>
    <xf numFmtId="165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52"/>
  <sheetViews>
    <sheetView workbookViewId="0">
      <selection activeCell="A1" sqref="A1"/>
    </sheetView>
  </sheetViews>
  <sheetFormatPr baseColWidth="8" defaultRowHeight="15"/>
  <cols>
    <col width="16" customWidth="1" min="1" max="1"/>
    <col width="26" customWidth="1" min="2" max="2"/>
    <col width="7" customWidth="1" min="3" max="3"/>
    <col width="10" customWidth="1" min="4" max="4"/>
    <col width="12" customWidth="1" min="5" max="5"/>
    <col width="10" customWidth="1" min="6" max="6"/>
    <col width="18" customWidth="1" min="7" max="7"/>
    <col width="11" customWidth="1" min="8" max="8"/>
    <col width="14" customWidth="1" min="9" max="9"/>
  </cols>
  <sheetData>
    <row r="1">
      <c r="A1" s="1" t="inlineStr">
        <is>
          <t>Landscape Estimate / Bid</t>
        </is>
      </c>
      <c r="G1" s="2" t="inlineStr">
        <is>
          <t>[ Logo ]</t>
        </is>
      </c>
    </row>
    <row r="2"/>
    <row r="3">
      <c r="A3" s="3" t="inlineStr">
        <is>
          <t>Company name</t>
        </is>
      </c>
      <c r="B3" s="4" t="n"/>
      <c r="D3" s="3" t="inlineStr">
        <is>
          <t>Client name</t>
        </is>
      </c>
      <c r="E3" s="4" t="n"/>
      <c r="G3" s="3" t="inlineStr">
        <is>
          <t>Estimate #</t>
        </is>
      </c>
      <c r="H3" s="4" t="inlineStr">
        <is>
          <t>Q-2026-001</t>
        </is>
      </c>
    </row>
    <row r="4">
      <c r="A4" s="3" t="inlineStr">
        <is>
          <t>Address</t>
        </is>
      </c>
      <c r="B4" s="4" t="n"/>
      <c r="D4" s="3" t="inlineStr">
        <is>
          <t>Property / service address</t>
        </is>
      </c>
      <c r="E4" s="4" t="n"/>
      <c r="G4" s="3" t="inlineStr">
        <is>
          <t>Estimate date</t>
        </is>
      </c>
      <c r="H4" s="4" t="inlineStr">
        <is>
          <t>2026-06-22</t>
        </is>
      </c>
    </row>
    <row r="5">
      <c r="A5" s="3" t="inlineStr">
        <is>
          <t>Phone</t>
        </is>
      </c>
      <c r="B5" s="4" t="n"/>
      <c r="D5" s="3" t="inlineStr">
        <is>
          <t>Client phone</t>
        </is>
      </c>
      <c r="E5" s="4" t="n"/>
      <c r="G5" s="3" t="inlineStr">
        <is>
          <t>Valid until</t>
        </is>
      </c>
      <c r="H5" s="4" t="inlineStr">
        <is>
          <t>2026-07-22</t>
        </is>
      </c>
    </row>
    <row r="6">
      <c r="A6" s="3" t="inlineStr">
        <is>
          <t>Email</t>
        </is>
      </c>
      <c r="B6" s="4" t="n"/>
      <c r="D6" s="3" t="inlineStr">
        <is>
          <t>Client email</t>
        </is>
      </c>
      <c r="E6" s="4" t="n"/>
      <c r="G6" s="3" t="inlineStr">
        <is>
          <t>Prepared by</t>
        </is>
      </c>
      <c r="H6" s="4" t="n"/>
    </row>
    <row r="7">
      <c r="A7" s="3" t="inlineStr">
        <is>
          <t>License #</t>
        </is>
      </c>
      <c r="B7" s="4" t="n"/>
    </row>
    <row r="9" ht="28" customHeight="1">
      <c r="A9" s="5" t="inlineStr">
        <is>
          <t>Phase</t>
        </is>
      </c>
      <c r="B9" s="5" t="inlineStr">
        <is>
          <t>Description</t>
        </is>
      </c>
      <c r="C9" s="5" t="inlineStr">
        <is>
          <t>Qty</t>
        </is>
      </c>
      <c r="D9" s="5" t="inlineStr">
        <is>
          <t>Unit</t>
        </is>
      </c>
      <c r="E9" s="5" t="inlineStr">
        <is>
          <t>Unit price</t>
        </is>
      </c>
      <c r="F9" s="5" t="inlineStr">
        <is>
          <t>Labor hrs</t>
        </is>
      </c>
      <c r="G9" s="5" t="inlineStr">
        <is>
          <t>Loaded rate</t>
        </is>
      </c>
      <c r="H9" s="5" t="inlineStr">
        <is>
          <t>Equipment?</t>
        </is>
      </c>
      <c r="I9" s="5" t="inlineStr">
        <is>
          <t>Line total</t>
        </is>
      </c>
    </row>
    <row r="10">
      <c r="A10" s="4" t="n"/>
      <c r="B10" s="4" t="n"/>
      <c r="C10" s="6" t="n"/>
      <c r="D10" s="4" t="n"/>
      <c r="E10" s="7" t="n"/>
      <c r="F10" s="6" t="n"/>
      <c r="G10" s="7" t="n"/>
      <c r="H10" s="8" t="n"/>
      <c r="I10" s="9">
        <f>ROUND((C10*E10)+(F10*G10),2)</f>
        <v/>
      </c>
    </row>
    <row r="11">
      <c r="A11" s="4" t="n"/>
      <c r="B11" s="4" t="n"/>
      <c r="C11" s="6" t="n"/>
      <c r="D11" s="4" t="n"/>
      <c r="E11" s="7" t="n"/>
      <c r="F11" s="6" t="n"/>
      <c r="G11" s="7" t="n"/>
      <c r="H11" s="8" t="n"/>
      <c r="I11" s="9">
        <f>ROUND((C11*E11)+(F11*G11),2)</f>
        <v/>
      </c>
    </row>
    <row r="12">
      <c r="A12" s="4" t="n"/>
      <c r="B12" s="4" t="n"/>
      <c r="C12" s="6" t="n"/>
      <c r="D12" s="4" t="n"/>
      <c r="E12" s="7" t="n"/>
      <c r="F12" s="6" t="n"/>
      <c r="G12" s="7" t="n"/>
      <c r="H12" s="8" t="n"/>
      <c r="I12" s="9">
        <f>ROUND((C12*E12)+(F12*G12),2)</f>
        <v/>
      </c>
    </row>
    <row r="13">
      <c r="A13" s="4" t="n"/>
      <c r="B13" s="4" t="n"/>
      <c r="C13" s="6" t="n"/>
      <c r="D13" s="4" t="n"/>
      <c r="E13" s="7" t="n"/>
      <c r="F13" s="6" t="n"/>
      <c r="G13" s="7" t="n"/>
      <c r="H13" s="8" t="n"/>
      <c r="I13" s="9">
        <f>ROUND((C13*E13)+(F13*G13),2)</f>
        <v/>
      </c>
    </row>
    <row r="14">
      <c r="A14" s="4" t="n"/>
      <c r="B14" s="4" t="n"/>
      <c r="C14" s="6" t="n"/>
      <c r="D14" s="4" t="n"/>
      <c r="E14" s="7" t="n"/>
      <c r="F14" s="6" t="n"/>
      <c r="G14" s="7" t="n"/>
      <c r="H14" s="8" t="n"/>
      <c r="I14" s="9">
        <f>ROUND((C14*E14)+(F14*G14),2)</f>
        <v/>
      </c>
    </row>
    <row r="15">
      <c r="A15" s="4" t="n"/>
      <c r="B15" s="4" t="n"/>
      <c r="C15" s="6" t="n"/>
      <c r="D15" s="4" t="n"/>
      <c r="E15" s="7" t="n"/>
      <c r="F15" s="6" t="n"/>
      <c r="G15" s="7" t="n"/>
      <c r="H15" s="8" t="n"/>
      <c r="I15" s="9">
        <f>ROUND((C15*E15)+(F15*G15),2)</f>
        <v/>
      </c>
    </row>
    <row r="16">
      <c r="A16" s="4" t="n"/>
      <c r="B16" s="4" t="n"/>
      <c r="C16" s="6" t="n"/>
      <c r="D16" s="4" t="n"/>
      <c r="E16" s="7" t="n"/>
      <c r="F16" s="6" t="n"/>
      <c r="G16" s="7" t="n"/>
      <c r="H16" s="8" t="n"/>
      <c r="I16" s="9">
        <f>ROUND((C16*E16)+(F16*G16),2)</f>
        <v/>
      </c>
    </row>
    <row r="17">
      <c r="A17" s="4" t="n"/>
      <c r="B17" s="4" t="n"/>
      <c r="C17" s="6" t="n"/>
      <c r="D17" s="4" t="n"/>
      <c r="E17" s="7" t="n"/>
      <c r="F17" s="6" t="n"/>
      <c r="G17" s="7" t="n"/>
      <c r="H17" s="8" t="n"/>
      <c r="I17" s="9">
        <f>ROUND((C17*E17)+(F17*G17),2)</f>
        <v/>
      </c>
    </row>
    <row r="18">
      <c r="A18" s="4" t="n"/>
      <c r="B18" s="4" t="n"/>
      <c r="C18" s="6" t="n"/>
      <c r="D18" s="4" t="n"/>
      <c r="E18" s="7" t="n"/>
      <c r="F18" s="6" t="n"/>
      <c r="G18" s="7" t="n"/>
      <c r="H18" s="8" t="n"/>
      <c r="I18" s="9">
        <f>ROUND((C18*E18)+(F18*G18),2)</f>
        <v/>
      </c>
    </row>
    <row r="19">
      <c r="A19" s="4" t="n"/>
      <c r="B19" s="4" t="n"/>
      <c r="C19" s="6" t="n"/>
      <c r="D19" s="4" t="n"/>
      <c r="E19" s="7" t="n"/>
      <c r="F19" s="6" t="n"/>
      <c r="G19" s="7" t="n"/>
      <c r="H19" s="8" t="n"/>
      <c r="I19" s="9">
        <f>ROUND((C19*E19)+(F19*G19),2)</f>
        <v/>
      </c>
    </row>
    <row r="20">
      <c r="A20" s="4" t="n"/>
      <c r="B20" s="4" t="n"/>
      <c r="C20" s="6" t="n"/>
      <c r="D20" s="4" t="n"/>
      <c r="E20" s="7" t="n"/>
      <c r="F20" s="6" t="n"/>
      <c r="G20" s="7" t="n"/>
      <c r="H20" s="8" t="n"/>
      <c r="I20" s="9">
        <f>ROUND((C20*E20)+(F20*G20),2)</f>
        <v/>
      </c>
    </row>
    <row r="21">
      <c r="A21" s="4" t="n"/>
      <c r="B21" s="4" t="n"/>
      <c r="C21" s="6" t="n"/>
      <c r="D21" s="4" t="n"/>
      <c r="E21" s="7" t="n"/>
      <c r="F21" s="6" t="n"/>
      <c r="G21" s="7" t="n"/>
      <c r="H21" s="8" t="n"/>
      <c r="I21" s="9">
        <f>ROUND((C21*E21)+(F21*G21),2)</f>
        <v/>
      </c>
    </row>
    <row r="22">
      <c r="A22" s="4" t="n"/>
      <c r="B22" s="4" t="n"/>
      <c r="C22" s="6" t="n"/>
      <c r="D22" s="4" t="n"/>
      <c r="E22" s="7" t="n"/>
      <c r="F22" s="6" t="n"/>
      <c r="G22" s="7" t="n"/>
      <c r="H22" s="8" t="n"/>
      <c r="I22" s="9">
        <f>ROUND((C22*E22)+(F22*G22),2)</f>
        <v/>
      </c>
    </row>
    <row r="23">
      <c r="A23" s="4" t="n"/>
      <c r="B23" s="4" t="n"/>
      <c r="C23" s="6" t="n"/>
      <c r="D23" s="4" t="n"/>
      <c r="E23" s="7" t="n"/>
      <c r="F23" s="6" t="n"/>
      <c r="G23" s="7" t="n"/>
      <c r="H23" s="8" t="n"/>
      <c r="I23" s="9">
        <f>ROUND((C23*E23)+(F23*G23),2)</f>
        <v/>
      </c>
    </row>
    <row r="24">
      <c r="A24" s="4" t="n"/>
      <c r="B24" s="4" t="n"/>
      <c r="C24" s="6" t="n"/>
      <c r="D24" s="4" t="n"/>
      <c r="E24" s="7" t="n"/>
      <c r="F24" s="6" t="n"/>
      <c r="G24" s="7" t="n"/>
      <c r="H24" s="8" t="n"/>
      <c r="I24" s="9">
        <f>ROUND((C24*E24)+(F24*G24),2)</f>
        <v/>
      </c>
    </row>
    <row r="25">
      <c r="A25" s="4" t="n"/>
      <c r="B25" s="4" t="n"/>
      <c r="C25" s="6" t="n"/>
      <c r="D25" s="4" t="n"/>
      <c r="E25" s="7" t="n"/>
      <c r="F25" s="6" t="n"/>
      <c r="G25" s="7" t="n"/>
      <c r="H25" s="8" t="n"/>
      <c r="I25" s="9">
        <f>ROUND((C25*E25)+(F25*G25),2)</f>
        <v/>
      </c>
    </row>
    <row r="26">
      <c r="A26" s="4" t="n"/>
      <c r="B26" s="4" t="n"/>
      <c r="C26" s="6" t="n"/>
      <c r="D26" s="4" t="n"/>
      <c r="E26" s="7" t="n"/>
      <c r="F26" s="6" t="n"/>
      <c r="G26" s="7" t="n"/>
      <c r="H26" s="8" t="n"/>
      <c r="I26" s="9">
        <f>ROUND((C26*E26)+(F26*G26),2)</f>
        <v/>
      </c>
    </row>
    <row r="27">
      <c r="A27" s="4" t="n"/>
      <c r="B27" s="4" t="n"/>
      <c r="C27" s="6" t="n"/>
      <c r="D27" s="4" t="n"/>
      <c r="E27" s="7" t="n"/>
      <c r="F27" s="6" t="n"/>
      <c r="G27" s="7" t="n"/>
      <c r="H27" s="8" t="n"/>
      <c r="I27" s="9">
        <f>ROUND((C27*E27)+(F27*G27),2)</f>
        <v/>
      </c>
    </row>
    <row r="28">
      <c r="A28" s="4" t="n"/>
      <c r="B28" s="4" t="n"/>
      <c r="C28" s="6" t="n"/>
      <c r="D28" s="4" t="n"/>
      <c r="E28" s="7" t="n"/>
      <c r="F28" s="6" t="n"/>
      <c r="G28" s="7" t="n"/>
      <c r="H28" s="8" t="n"/>
      <c r="I28" s="9">
        <f>ROUND((C28*E28)+(F28*G28),2)</f>
        <v/>
      </c>
    </row>
    <row r="29">
      <c r="A29" s="4" t="n"/>
      <c r="B29" s="4" t="n"/>
      <c r="C29" s="6" t="n"/>
      <c r="D29" s="4" t="n"/>
      <c r="E29" s="7" t="n"/>
      <c r="F29" s="6" t="n"/>
      <c r="G29" s="7" t="n"/>
      <c r="H29" s="8" t="n"/>
      <c r="I29" s="9">
        <f>ROUND((C29*E29)+(F29*G29),2)</f>
        <v/>
      </c>
    </row>
    <row r="31">
      <c r="G31" s="10" t="inlineStr">
        <is>
          <t>Materials subtotal</t>
        </is>
      </c>
      <c r="I31" s="11">
        <f>ROUND(SUMPRODUCT(($H$10:$H$29&lt;&gt;"Yes")*$C$10:$C$29*$E$10:$E$29),2)</f>
        <v/>
      </c>
    </row>
    <row r="32">
      <c r="G32" s="10" t="inlineStr">
        <is>
          <t>Labor subtotal</t>
        </is>
      </c>
      <c r="I32" s="11">
        <f>ROUND(SUMPRODUCT($F$10:$F$29*$G$10:$G$29),2)</f>
        <v/>
      </c>
    </row>
    <row r="33">
      <c r="G33" s="10" t="inlineStr">
        <is>
          <t>Equipment subtotal</t>
        </is>
      </c>
      <c r="I33" s="11">
        <f>ROUND(SUMPRODUCT(($H$10:$H$29="Yes")*$C$10:$C$29*$E$10:$E$29),2)</f>
        <v/>
      </c>
    </row>
    <row r="34">
      <c r="G34" s="12" t="inlineStr">
        <is>
          <t>Material markup %</t>
        </is>
      </c>
      <c r="H34" s="13" t="n">
        <v>0.25</v>
      </c>
      <c r="I34" s="11">
        <f>ROUND(H34*I31,2)</f>
        <v/>
      </c>
    </row>
    <row r="35">
      <c r="G35" s="12" t="inlineStr">
        <is>
          <t>Overhead % (of total)</t>
        </is>
      </c>
      <c r="H35" s="13" t="n">
        <v>0.08</v>
      </c>
      <c r="I35" s="11">
        <f>ROUND(H35*(I31+I32+I33),2)</f>
        <v/>
      </c>
    </row>
    <row r="36">
      <c r="G36" s="10" t="inlineStr">
        <is>
          <t>Cost subtotal</t>
        </is>
      </c>
      <c r="I36" s="11">
        <f>ROUND(I31+I32+I33+I34+I35,2)</f>
        <v/>
      </c>
    </row>
    <row r="37">
      <c r="G37" s="12" t="inlineStr">
        <is>
          <t>Profit margin %</t>
        </is>
      </c>
      <c r="H37" s="13" t="n">
        <v>0.2</v>
      </c>
    </row>
    <row r="38">
      <c r="G38" s="10" t="inlineStr">
        <is>
          <t>Subtotal (pre-tax)</t>
        </is>
      </c>
      <c r="I38" s="11">
        <f>IF(H37&gt;=1,I36,ROUND(I36/(1-H37),2))</f>
        <v/>
      </c>
    </row>
    <row r="39">
      <c r="G39" s="12" t="inlineStr">
        <is>
          <t>Tax rate %</t>
        </is>
      </c>
      <c r="H39" s="13" t="n">
        <v>0</v>
      </c>
      <c r="I39" s="11">
        <f>ROUND(H39*I38,2)</f>
        <v/>
      </c>
    </row>
    <row r="40">
      <c r="G40" s="14" t="inlineStr">
        <is>
          <t>Grand total</t>
        </is>
      </c>
      <c r="I40" s="15">
        <f>ROUND(I38+I39,2)</f>
        <v/>
      </c>
    </row>
    <row r="41">
      <c r="G41" s="12" t="inlineStr">
        <is>
          <t>Deposit requested</t>
        </is>
      </c>
      <c r="I41" s="7" t="n">
        <v>0</v>
      </c>
    </row>
    <row r="42">
      <c r="G42" s="12" t="inlineStr">
        <is>
          <t>Balance on completion</t>
        </is>
      </c>
      <c r="I42" s="11">
        <f>ROUND(I40-MIN(I41,I40),2)</f>
        <v/>
      </c>
    </row>
    <row r="44">
      <c r="A44" s="3" t="inlineStr">
        <is>
          <t>Scope of work</t>
        </is>
      </c>
    </row>
    <row r="45" ht="34" customHeight="1">
      <c r="A45" s="16" t="inlineStr"/>
      <c r="B45" s="17" t="n"/>
      <c r="C45" s="17" t="n"/>
      <c r="D45" s="17" t="n"/>
      <c r="E45" s="17" t="n"/>
      <c r="F45" s="17" t="n"/>
      <c r="G45" s="17" t="n"/>
      <c r="H45" s="17" t="n"/>
      <c r="I45" s="17" t="n"/>
    </row>
    <row r="47">
      <c r="A47" s="3" t="inlineStr">
        <is>
          <t>Payment terms / notes</t>
        </is>
      </c>
    </row>
    <row r="48" ht="28" customHeight="1">
      <c r="A48" s="16" t="inlineStr">
        <is>
          <t>50% deposit to schedule, balance on completion. Estimate valid 30 days.</t>
        </is>
      </c>
      <c r="B48" s="17" t="n"/>
      <c r="C48" s="17" t="n"/>
      <c r="D48" s="17" t="n"/>
      <c r="E48" s="17" t="n"/>
      <c r="F48" s="17" t="n"/>
      <c r="G48" s="17" t="n"/>
      <c r="H48" s="17" t="n"/>
      <c r="I48" s="17" t="n"/>
    </row>
    <row r="50">
      <c r="A50" s="3" t="inlineStr">
        <is>
          <t>Client signature: ____________________________</t>
        </is>
      </c>
      <c r="G50" s="3" t="inlineStr">
        <is>
          <t>Date: ____________</t>
        </is>
      </c>
    </row>
    <row r="52" ht="46" customHeight="1">
      <c r="A52" s="18" t="inlineStr">
        <is>
          <t>Starting point, not financial, tax, or legal advice. Pricing ranges (markup, overhead, profit margin) are editable defaults, not quotes. Verify rates, markup, and tax for your area. This is a bid document, not accounting software — it confers no regulatory or accounting validity.</t>
        </is>
      </c>
    </row>
  </sheetData>
  <sheetProtection selectLockedCells="1" selectUnlockedCells="1" sheet="1" objects="0" insertRows="1" insertHyperlinks="1" autoFilter="1" scenarios="0" formatColumns="1" deleteColumns="1" insertColumns="1" pivotTables="1" deleteRows="1" formatCells="0" formatRows="1" sort="1"/>
  <mergeCells count="5">
    <mergeCell ref="G1:I2"/>
    <mergeCell ref="A52:I52"/>
    <mergeCell ref="A45:I45"/>
    <mergeCell ref="A1:E1"/>
    <mergeCell ref="A48:I48"/>
  </mergeCells>
  <dataValidations count="3">
    <dataValidation sqref="A10:A29" showDropDown="0" showInputMessage="0" showErrorMessage="0" allowBlank="1" type="list">
      <formula1>=Rates!$A$2:$A$12</formula1>
    </dataValidation>
    <dataValidation sqref="D10:D29" showDropDown="0" showInputMessage="0" showErrorMessage="0" allowBlank="1" type="list">
      <formula1>=Rates!$C$2:$C$7</formula1>
    </dataValidation>
    <dataValidation sqref="H10:H29" showDropDown="0" showInputMessage="0" showErrorMessage="0" allowBlank="1" type="list">
      <formula1>"No,Yes"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52"/>
  <sheetViews>
    <sheetView workbookViewId="0">
      <selection activeCell="A1" sqref="A1"/>
    </sheetView>
  </sheetViews>
  <sheetFormatPr baseColWidth="8" defaultRowHeight="15"/>
  <cols>
    <col width="16" customWidth="1" min="1" max="1"/>
    <col width="26" customWidth="1" min="2" max="2"/>
    <col width="7" customWidth="1" min="3" max="3"/>
    <col width="10" customWidth="1" min="4" max="4"/>
    <col width="12" customWidth="1" min="5" max="5"/>
    <col width="10" customWidth="1" min="6" max="6"/>
    <col width="18" customWidth="1" min="7" max="7"/>
    <col width="11" customWidth="1" min="8" max="8"/>
    <col width="14" customWidth="1" min="9" max="9"/>
  </cols>
  <sheetData>
    <row r="1">
      <c r="A1" s="1" t="inlineStr">
        <is>
          <t>Landscape Estimate / Bid</t>
        </is>
      </c>
      <c r="G1" s="2" t="inlineStr">
        <is>
          <t>[ Logo ]</t>
        </is>
      </c>
    </row>
    <row r="2"/>
    <row r="3">
      <c r="A3" s="3" t="inlineStr">
        <is>
          <t>Company name</t>
        </is>
      </c>
      <c r="B3" s="4" t="inlineStr">
        <is>
          <t>Green Acres Landscape</t>
        </is>
      </c>
      <c r="D3" s="3" t="inlineStr">
        <is>
          <t>Client name</t>
        </is>
      </c>
      <c r="E3" s="4" t="inlineStr">
        <is>
          <t>Jordan Homeowner</t>
        </is>
      </c>
      <c r="G3" s="3" t="inlineStr">
        <is>
          <t>Estimate #</t>
        </is>
      </c>
      <c r="H3" s="4" t="inlineStr">
        <is>
          <t>Q-2026-001</t>
        </is>
      </c>
    </row>
    <row r="4">
      <c r="A4" s="3" t="inlineStr">
        <is>
          <t>Address</t>
        </is>
      </c>
      <c r="B4" s="4" t="inlineStr">
        <is>
          <t>12 Garden Way, Springfield</t>
        </is>
      </c>
      <c r="D4" s="3" t="inlineStr">
        <is>
          <t>Property / service address</t>
        </is>
      </c>
      <c r="E4" s="4" t="inlineStr">
        <is>
          <t>88 Maple St, Springfield</t>
        </is>
      </c>
      <c r="G4" s="3" t="inlineStr">
        <is>
          <t>Estimate date</t>
        </is>
      </c>
      <c r="H4" s="4" t="inlineStr">
        <is>
          <t>2026-06-22</t>
        </is>
      </c>
    </row>
    <row r="5">
      <c r="A5" s="3" t="inlineStr">
        <is>
          <t>Phone</t>
        </is>
      </c>
      <c r="B5" s="4" t="inlineStr">
        <is>
          <t>(555) 014-2200</t>
        </is>
      </c>
      <c r="D5" s="3" t="inlineStr">
        <is>
          <t>Client phone</t>
        </is>
      </c>
      <c r="E5" s="4" t="inlineStr">
        <is>
          <t>(555) 014-7788</t>
        </is>
      </c>
      <c r="G5" s="3" t="inlineStr">
        <is>
          <t>Valid until</t>
        </is>
      </c>
      <c r="H5" s="4" t="inlineStr">
        <is>
          <t>2026-07-22</t>
        </is>
      </c>
    </row>
    <row r="6">
      <c r="A6" s="3" t="inlineStr">
        <is>
          <t>Email</t>
        </is>
      </c>
      <c r="B6" s="4" t="inlineStr">
        <is>
          <t>bids@greenacres.example</t>
        </is>
      </c>
      <c r="D6" s="3" t="inlineStr">
        <is>
          <t>Client email</t>
        </is>
      </c>
      <c r="E6" s="4" t="inlineStr">
        <is>
          <t>jordan@example.com</t>
        </is>
      </c>
      <c r="G6" s="3" t="inlineStr">
        <is>
          <t>Prepared by</t>
        </is>
      </c>
      <c r="H6" s="4" t="inlineStr">
        <is>
          <t>Sam Estimator</t>
        </is>
      </c>
    </row>
    <row r="7">
      <c r="A7" s="3" t="inlineStr">
        <is>
          <t>License #</t>
        </is>
      </c>
      <c r="B7" s="4" t="inlineStr">
        <is>
          <t>LC-00482</t>
        </is>
      </c>
    </row>
    <row r="9" ht="28" customHeight="1">
      <c r="A9" s="5" t="inlineStr">
        <is>
          <t>Phase</t>
        </is>
      </c>
      <c r="B9" s="5" t="inlineStr">
        <is>
          <t>Description</t>
        </is>
      </c>
      <c r="C9" s="5" t="inlineStr">
        <is>
          <t>Qty</t>
        </is>
      </c>
      <c r="D9" s="5" t="inlineStr">
        <is>
          <t>Unit</t>
        </is>
      </c>
      <c r="E9" s="5" t="inlineStr">
        <is>
          <t>Unit price</t>
        </is>
      </c>
      <c r="F9" s="5" t="inlineStr">
        <is>
          <t>Labor hrs</t>
        </is>
      </c>
      <c r="G9" s="5" t="inlineStr">
        <is>
          <t>Loaded rate</t>
        </is>
      </c>
      <c r="H9" s="5" t="inlineStr">
        <is>
          <t>Equipment?</t>
        </is>
      </c>
      <c r="I9" s="5" t="inlineStr">
        <is>
          <t>Line total</t>
        </is>
      </c>
    </row>
    <row r="10">
      <c r="A10" s="19" t="inlineStr">
        <is>
          <t>Softscape</t>
        </is>
      </c>
      <c r="B10" s="19" t="inlineStr">
        <is>
          <t>Lawn install (sod)</t>
        </is>
      </c>
      <c r="C10" s="20" t="n">
        <v>1</v>
      </c>
      <c r="D10" s="19" t="inlineStr">
        <is>
          <t>sq ft</t>
        </is>
      </c>
      <c r="E10" s="21" t="n">
        <v>1500</v>
      </c>
      <c r="F10" s="20" t="n">
        <v>0</v>
      </c>
      <c r="G10" s="21" t="n">
        <v>0</v>
      </c>
      <c r="H10" s="22" t="inlineStr">
        <is>
          <t>No</t>
        </is>
      </c>
      <c r="I10" s="23">
        <f>ROUND((C10*E10)+(F10*G10),2)</f>
        <v/>
      </c>
    </row>
    <row r="11">
      <c r="A11" s="19" t="inlineStr">
        <is>
          <t>Softscape</t>
        </is>
      </c>
      <c r="B11" s="19" t="inlineStr">
        <is>
          <t>Tree planting</t>
        </is>
      </c>
      <c r="C11" s="20" t="n">
        <v>1</v>
      </c>
      <c r="D11" s="19" t="inlineStr">
        <is>
          <t>each</t>
        </is>
      </c>
      <c r="E11" s="21" t="n">
        <v>750</v>
      </c>
      <c r="F11" s="20" t="n">
        <v>0</v>
      </c>
      <c r="G11" s="21" t="n">
        <v>0</v>
      </c>
      <c r="H11" s="22" t="inlineStr">
        <is>
          <t>No</t>
        </is>
      </c>
      <c r="I11" s="23">
        <f>ROUND((C11*E11)+(F11*G11),2)</f>
        <v/>
      </c>
    </row>
    <row r="12">
      <c r="A12" s="19" t="inlineStr">
        <is>
          <t>Irrigation</t>
        </is>
      </c>
      <c r="B12" s="19" t="inlineStr">
        <is>
          <t>Irrigation system</t>
        </is>
      </c>
      <c r="C12" s="20" t="n">
        <v>1</v>
      </c>
      <c r="D12" s="19" t="inlineStr">
        <is>
          <t>each</t>
        </is>
      </c>
      <c r="E12" s="21" t="n">
        <v>2000</v>
      </c>
      <c r="F12" s="20" t="n">
        <v>0</v>
      </c>
      <c r="G12" s="21" t="n">
        <v>0</v>
      </c>
      <c r="H12" s="22" t="inlineStr">
        <is>
          <t>No</t>
        </is>
      </c>
      <c r="I12" s="23">
        <f>ROUND((C12*E12)+(F12*G12),2)</f>
        <v/>
      </c>
    </row>
    <row r="13">
      <c r="A13" s="19" t="inlineStr">
        <is>
          <t>Softscape</t>
        </is>
      </c>
      <c r="B13" s="19" t="inlineStr">
        <is>
          <t>Mulching</t>
        </is>
      </c>
      <c r="C13" s="20" t="n">
        <v>1</v>
      </c>
      <c r="D13" s="19" t="inlineStr">
        <is>
          <t>cu yd</t>
        </is>
      </c>
      <c r="E13" s="21" t="n">
        <v>400</v>
      </c>
      <c r="F13" s="20" t="n">
        <v>0</v>
      </c>
      <c r="G13" s="21" t="n">
        <v>0</v>
      </c>
      <c r="H13" s="22" t="inlineStr">
        <is>
          <t>No</t>
        </is>
      </c>
      <c r="I13" s="23">
        <f>ROUND((C13*E13)+(F13*G13),2)</f>
        <v/>
      </c>
    </row>
    <row r="14">
      <c r="A14" s="19" t="inlineStr">
        <is>
          <t>Hardscape</t>
        </is>
      </c>
      <c r="B14" s="19" t="inlineStr">
        <is>
          <t>Hardscaping (patio)</t>
        </is>
      </c>
      <c r="C14" s="20" t="n">
        <v>1</v>
      </c>
      <c r="D14" s="19" t="inlineStr">
        <is>
          <t>sq ft</t>
        </is>
      </c>
      <c r="E14" s="21" t="n">
        <v>3000</v>
      </c>
      <c r="F14" s="20" t="n">
        <v>0</v>
      </c>
      <c r="G14" s="21" t="n">
        <v>0</v>
      </c>
      <c r="H14" s="22" t="inlineStr">
        <is>
          <t>No</t>
        </is>
      </c>
      <c r="I14" s="23">
        <f>ROUND((C14*E14)+(F14*G14),2)</f>
        <v/>
      </c>
    </row>
    <row r="15">
      <c r="A15" s="19" t="inlineStr">
        <is>
          <t>Lighting</t>
        </is>
      </c>
      <c r="B15" s="19" t="inlineStr">
        <is>
          <t>Landscape lighting</t>
        </is>
      </c>
      <c r="C15" s="20" t="n">
        <v>1</v>
      </c>
      <c r="D15" s="19" t="inlineStr">
        <is>
          <t>each</t>
        </is>
      </c>
      <c r="E15" s="21" t="n">
        <v>1000</v>
      </c>
      <c r="F15" s="20" t="n">
        <v>0</v>
      </c>
      <c r="G15" s="21" t="n">
        <v>0</v>
      </c>
      <c r="H15" s="22" t="inlineStr">
        <is>
          <t>No</t>
        </is>
      </c>
      <c r="I15" s="23">
        <f>ROUND((C15*E15)+(F15*G15),2)</f>
        <v/>
      </c>
    </row>
    <row r="16">
      <c r="A16" s="4" t="n"/>
      <c r="B16" s="4" t="n"/>
      <c r="C16" s="6" t="n"/>
      <c r="D16" s="4" t="n"/>
      <c r="E16" s="7" t="n"/>
      <c r="F16" s="6" t="n"/>
      <c r="G16" s="7" t="n"/>
      <c r="H16" s="8" t="n"/>
      <c r="I16" s="9">
        <f>ROUND((C16*E16)+(F16*G16),2)</f>
        <v/>
      </c>
    </row>
    <row r="17">
      <c r="A17" s="4" t="n"/>
      <c r="B17" s="4" t="n"/>
      <c r="C17" s="6" t="n"/>
      <c r="D17" s="4" t="n"/>
      <c r="E17" s="7" t="n"/>
      <c r="F17" s="6" t="n"/>
      <c r="G17" s="7" t="n"/>
      <c r="H17" s="8" t="n"/>
      <c r="I17" s="9">
        <f>ROUND((C17*E17)+(F17*G17),2)</f>
        <v/>
      </c>
    </row>
    <row r="18">
      <c r="A18" s="4" t="n"/>
      <c r="B18" s="4" t="n"/>
      <c r="C18" s="6" t="n"/>
      <c r="D18" s="4" t="n"/>
      <c r="E18" s="7" t="n"/>
      <c r="F18" s="6" t="n"/>
      <c r="G18" s="7" t="n"/>
      <c r="H18" s="8" t="n"/>
      <c r="I18" s="9">
        <f>ROUND((C18*E18)+(F18*G18),2)</f>
        <v/>
      </c>
    </row>
    <row r="19">
      <c r="A19" s="4" t="n"/>
      <c r="B19" s="4" t="n"/>
      <c r="C19" s="6" t="n"/>
      <c r="D19" s="4" t="n"/>
      <c r="E19" s="7" t="n"/>
      <c r="F19" s="6" t="n"/>
      <c r="G19" s="7" t="n"/>
      <c r="H19" s="8" t="n"/>
      <c r="I19" s="9">
        <f>ROUND((C19*E19)+(F19*G19),2)</f>
        <v/>
      </c>
    </row>
    <row r="20">
      <c r="A20" s="4" t="n"/>
      <c r="B20" s="4" t="n"/>
      <c r="C20" s="6" t="n"/>
      <c r="D20" s="4" t="n"/>
      <c r="E20" s="7" t="n"/>
      <c r="F20" s="6" t="n"/>
      <c r="G20" s="7" t="n"/>
      <c r="H20" s="8" t="n"/>
      <c r="I20" s="9">
        <f>ROUND((C20*E20)+(F20*G20),2)</f>
        <v/>
      </c>
    </row>
    <row r="21">
      <c r="A21" s="4" t="n"/>
      <c r="B21" s="4" t="n"/>
      <c r="C21" s="6" t="n"/>
      <c r="D21" s="4" t="n"/>
      <c r="E21" s="7" t="n"/>
      <c r="F21" s="6" t="n"/>
      <c r="G21" s="7" t="n"/>
      <c r="H21" s="8" t="n"/>
      <c r="I21" s="9">
        <f>ROUND((C21*E21)+(F21*G21),2)</f>
        <v/>
      </c>
    </row>
    <row r="22">
      <c r="A22" s="4" t="n"/>
      <c r="B22" s="4" t="n"/>
      <c r="C22" s="6" t="n"/>
      <c r="D22" s="4" t="n"/>
      <c r="E22" s="7" t="n"/>
      <c r="F22" s="6" t="n"/>
      <c r="G22" s="7" t="n"/>
      <c r="H22" s="8" t="n"/>
      <c r="I22" s="9">
        <f>ROUND((C22*E22)+(F22*G22),2)</f>
        <v/>
      </c>
    </row>
    <row r="23">
      <c r="A23" s="4" t="n"/>
      <c r="B23" s="4" t="n"/>
      <c r="C23" s="6" t="n"/>
      <c r="D23" s="4" t="n"/>
      <c r="E23" s="7" t="n"/>
      <c r="F23" s="6" t="n"/>
      <c r="G23" s="7" t="n"/>
      <c r="H23" s="8" t="n"/>
      <c r="I23" s="9">
        <f>ROUND((C23*E23)+(F23*G23),2)</f>
        <v/>
      </c>
    </row>
    <row r="24">
      <c r="A24" s="4" t="n"/>
      <c r="B24" s="4" t="n"/>
      <c r="C24" s="6" t="n"/>
      <c r="D24" s="4" t="n"/>
      <c r="E24" s="7" t="n"/>
      <c r="F24" s="6" t="n"/>
      <c r="G24" s="7" t="n"/>
      <c r="H24" s="8" t="n"/>
      <c r="I24" s="9">
        <f>ROUND((C24*E24)+(F24*G24),2)</f>
        <v/>
      </c>
    </row>
    <row r="25">
      <c r="A25" s="4" t="n"/>
      <c r="B25" s="4" t="n"/>
      <c r="C25" s="6" t="n"/>
      <c r="D25" s="4" t="n"/>
      <c r="E25" s="7" t="n"/>
      <c r="F25" s="6" t="n"/>
      <c r="G25" s="7" t="n"/>
      <c r="H25" s="8" t="n"/>
      <c r="I25" s="9">
        <f>ROUND((C25*E25)+(F25*G25),2)</f>
        <v/>
      </c>
    </row>
    <row r="26">
      <c r="A26" s="4" t="n"/>
      <c r="B26" s="4" t="n"/>
      <c r="C26" s="6" t="n"/>
      <c r="D26" s="4" t="n"/>
      <c r="E26" s="7" t="n"/>
      <c r="F26" s="6" t="n"/>
      <c r="G26" s="7" t="n"/>
      <c r="H26" s="8" t="n"/>
      <c r="I26" s="9">
        <f>ROUND((C26*E26)+(F26*G26),2)</f>
        <v/>
      </c>
    </row>
    <row r="27">
      <c r="A27" s="4" t="n"/>
      <c r="B27" s="4" t="n"/>
      <c r="C27" s="6" t="n"/>
      <c r="D27" s="4" t="n"/>
      <c r="E27" s="7" t="n"/>
      <c r="F27" s="6" t="n"/>
      <c r="G27" s="7" t="n"/>
      <c r="H27" s="8" t="n"/>
      <c r="I27" s="9">
        <f>ROUND((C27*E27)+(F27*G27),2)</f>
        <v/>
      </c>
    </row>
    <row r="28">
      <c r="A28" s="4" t="n"/>
      <c r="B28" s="4" t="n"/>
      <c r="C28" s="6" t="n"/>
      <c r="D28" s="4" t="n"/>
      <c r="E28" s="7" t="n"/>
      <c r="F28" s="6" t="n"/>
      <c r="G28" s="7" t="n"/>
      <c r="H28" s="8" t="n"/>
      <c r="I28" s="9">
        <f>ROUND((C28*E28)+(F28*G28),2)</f>
        <v/>
      </c>
    </row>
    <row r="29">
      <c r="A29" s="4" t="n"/>
      <c r="B29" s="4" t="n"/>
      <c r="C29" s="6" t="n"/>
      <c r="D29" s="4" t="n"/>
      <c r="E29" s="7" t="n"/>
      <c r="F29" s="6" t="n"/>
      <c r="G29" s="7" t="n"/>
      <c r="H29" s="8" t="n"/>
      <c r="I29" s="9">
        <f>ROUND((C29*E29)+(F29*G29),2)</f>
        <v/>
      </c>
    </row>
    <row r="31">
      <c r="G31" s="10" t="inlineStr">
        <is>
          <t>Materials subtotal</t>
        </is>
      </c>
      <c r="I31" s="11">
        <f>ROUND(SUMPRODUCT(($H$10:$H$29&lt;&gt;"Yes")*$C$10:$C$29*$E$10:$E$29),2)</f>
        <v/>
      </c>
    </row>
    <row r="32">
      <c r="G32" s="10" t="inlineStr">
        <is>
          <t>Labor subtotal</t>
        </is>
      </c>
      <c r="I32" s="11">
        <f>ROUND(SUMPRODUCT($F$10:$F$29*$G$10:$G$29),2)</f>
        <v/>
      </c>
    </row>
    <row r="33">
      <c r="G33" s="10" t="inlineStr">
        <is>
          <t>Equipment subtotal</t>
        </is>
      </c>
      <c r="I33" s="11">
        <f>ROUND(SUMPRODUCT(($H$10:$H$29="Yes")*$C$10:$C$29*$E$10:$E$29),2)</f>
        <v/>
      </c>
    </row>
    <row r="34">
      <c r="G34" s="12" t="inlineStr">
        <is>
          <t>Material markup %</t>
        </is>
      </c>
      <c r="H34" s="13" t="n">
        <v>0.25</v>
      </c>
      <c r="I34" s="11">
        <f>ROUND(H34*I31,2)</f>
        <v/>
      </c>
    </row>
    <row r="35">
      <c r="G35" s="12" t="inlineStr">
        <is>
          <t>Overhead % (of total)</t>
        </is>
      </c>
      <c r="H35" s="13" t="n">
        <v>0.08</v>
      </c>
      <c r="I35" s="11">
        <f>ROUND(H35*(I31+I32+I33),2)</f>
        <v/>
      </c>
    </row>
    <row r="36">
      <c r="G36" s="10" t="inlineStr">
        <is>
          <t>Cost subtotal</t>
        </is>
      </c>
      <c r="I36" s="11">
        <f>ROUND(I31+I32+I33+I34+I35,2)</f>
        <v/>
      </c>
    </row>
    <row r="37">
      <c r="G37" s="12" t="inlineStr">
        <is>
          <t>Profit margin %</t>
        </is>
      </c>
      <c r="H37" s="13" t="n">
        <v>0.2</v>
      </c>
    </row>
    <row r="38">
      <c r="G38" s="10" t="inlineStr">
        <is>
          <t>Subtotal (pre-tax)</t>
        </is>
      </c>
      <c r="I38" s="11">
        <f>IF(H37&gt;=1,I36,ROUND(I36/(1-H37),2))</f>
        <v/>
      </c>
    </row>
    <row r="39">
      <c r="G39" s="12" t="inlineStr">
        <is>
          <t>Tax rate %</t>
        </is>
      </c>
      <c r="H39" s="13" t="n">
        <v>0</v>
      </c>
      <c r="I39" s="11">
        <f>ROUND(H39*I38,2)</f>
        <v/>
      </c>
    </row>
    <row r="40">
      <c r="G40" s="14" t="inlineStr">
        <is>
          <t>Grand total</t>
        </is>
      </c>
      <c r="I40" s="15">
        <f>ROUND(I38+I39,2)</f>
        <v/>
      </c>
    </row>
    <row r="41">
      <c r="G41" s="12" t="inlineStr">
        <is>
          <t>Deposit requested</t>
        </is>
      </c>
      <c r="I41" s="7" t="n">
        <v>1930.5</v>
      </c>
    </row>
    <row r="42">
      <c r="G42" s="12" t="inlineStr">
        <is>
          <t>Balance on completion</t>
        </is>
      </c>
      <c r="I42" s="11">
        <f>ROUND(I40-MIN(I41,I40),2)</f>
        <v/>
      </c>
    </row>
    <row r="44">
      <c r="A44" s="3" t="inlineStr">
        <is>
          <t>Scope of work</t>
        </is>
      </c>
    </row>
    <row r="45" ht="34" customHeight="1">
      <c r="A45" s="16" t="inlineStr">
        <is>
          <t>Full softscape + hardscape install per site walk: sod lawn, plantings, patio, irrigation, and landscape lighting.</t>
        </is>
      </c>
      <c r="B45" s="17" t="n"/>
      <c r="C45" s="17" t="n"/>
      <c r="D45" s="17" t="n"/>
      <c r="E45" s="17" t="n"/>
      <c r="F45" s="17" t="n"/>
      <c r="G45" s="17" t="n"/>
      <c r="H45" s="17" t="n"/>
      <c r="I45" s="17" t="n"/>
    </row>
    <row r="47">
      <c r="A47" s="3" t="inlineStr">
        <is>
          <t>Payment terms / notes</t>
        </is>
      </c>
    </row>
    <row r="48" ht="28" customHeight="1">
      <c r="A48" s="16" t="inlineStr">
        <is>
          <t>50% deposit to schedule, balance on completion. Estimate valid 30 days.</t>
        </is>
      </c>
      <c r="B48" s="17" t="n"/>
      <c r="C48" s="17" t="n"/>
      <c r="D48" s="17" t="n"/>
      <c r="E48" s="17" t="n"/>
      <c r="F48" s="17" t="n"/>
      <c r="G48" s="17" t="n"/>
      <c r="H48" s="17" t="n"/>
      <c r="I48" s="17" t="n"/>
    </row>
    <row r="50">
      <c r="A50" s="3" t="inlineStr">
        <is>
          <t>Client signature: ____________________________</t>
        </is>
      </c>
      <c r="G50" s="3" t="inlineStr">
        <is>
          <t>Date: ____________</t>
        </is>
      </c>
    </row>
    <row r="52" ht="46" customHeight="1">
      <c r="A52" s="18" t="inlineStr">
        <is>
          <t>Starting point, not financial, tax, or legal advice. Pricing ranges (markup, overhead, profit margin) are editable defaults, not quotes. Verify rates, markup, and tax for your area. This is a bid document, not accounting software — it confers no regulatory or accounting validity.</t>
        </is>
      </c>
    </row>
  </sheetData>
  <sheetProtection selectLockedCells="1" selectUnlockedCells="1" sheet="1" objects="0" insertRows="1" insertHyperlinks="1" autoFilter="1" scenarios="0" formatColumns="1" deleteColumns="1" insertColumns="1" pivotTables="1" deleteRows="1" formatCells="0" formatRows="1" sort="1"/>
  <mergeCells count="5">
    <mergeCell ref="G1:I2"/>
    <mergeCell ref="A52:I52"/>
    <mergeCell ref="A45:I45"/>
    <mergeCell ref="A1:E1"/>
    <mergeCell ref="A48:I48"/>
  </mergeCells>
  <dataValidations count="3">
    <dataValidation sqref="A10:A29" showDropDown="0" showInputMessage="0" showErrorMessage="0" allowBlank="1" type="list">
      <formula1>=Rates!$A$2:$A$12</formula1>
    </dataValidation>
    <dataValidation sqref="D10:D29" showDropDown="0" showInputMessage="0" showErrorMessage="0" allowBlank="1" type="list">
      <formula1>=Rates!$C$2:$C$7</formula1>
    </dataValidation>
    <dataValidation sqref="H10:H29" showDropDown="0" showInputMessage="0" showErrorMessage="0" allowBlank="1" type="list">
      <formula1>"No,Yes"</formula1>
    </dataValidation>
  </dataValidations>
  <pageMargins left="0.75" right="0.75" top="1" bottom="1" header="0.5" footer="0.5"/>
  <pageSetup orientation="portrait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3" max="3"/>
    <col width="12" customWidth="1" min="5" max="5"/>
    <col width="26" customWidth="1" min="7" max="7"/>
  </cols>
  <sheetData>
    <row r="1">
      <c r="A1" s="3" t="inlineStr">
        <is>
          <t>Phase menu</t>
        </is>
      </c>
      <c r="C1" s="3" t="inlineStr">
        <is>
          <t>Unit menu</t>
        </is>
      </c>
      <c r="E1" s="3" t="inlineStr">
        <is>
          <t>Equipment?</t>
        </is>
      </c>
      <c r="G1" s="3" t="inlineStr">
        <is>
          <t>Default loaded labor rate</t>
        </is>
      </c>
    </row>
    <row r="2">
      <c r="A2" t="inlineStr">
        <is>
          <t>Site prep</t>
        </is>
      </c>
      <c r="C2" t="inlineStr">
        <is>
          <t>sq ft</t>
        </is>
      </c>
      <c r="E2" t="inlineStr">
        <is>
          <t>No</t>
        </is>
      </c>
      <c r="G2" s="24" t="n">
        <v>0</v>
      </c>
    </row>
    <row r="3">
      <c r="A3" t="inlineStr">
        <is>
          <t>Hardscape</t>
        </is>
      </c>
      <c r="C3" t="inlineStr">
        <is>
          <t>cu yd</t>
        </is>
      </c>
      <c r="E3" t="inlineStr">
        <is>
          <t>Yes</t>
        </is>
      </c>
    </row>
    <row r="4">
      <c r="A4" t="inlineStr">
        <is>
          <t>Softscape</t>
        </is>
      </c>
      <c r="C4" t="inlineStr">
        <is>
          <t>ton</t>
        </is>
      </c>
      <c r="G4" s="25" t="inlineStr">
        <is>
          <t>Loaded rate = wage + payroll tax + workers' comp + benefits — not bare wage. These menus feed the dropdowns on the Bid sheet.</t>
        </is>
      </c>
    </row>
    <row r="5">
      <c r="A5" t="inlineStr">
        <is>
          <t>Irrigation</t>
        </is>
      </c>
      <c r="C5" t="inlineStr">
        <is>
          <t>each</t>
        </is>
      </c>
    </row>
    <row r="6">
      <c r="A6" t="inlineStr">
        <is>
          <t>Lighting</t>
        </is>
      </c>
      <c r="C6" t="inlineStr">
        <is>
          <t>hour</t>
        </is>
      </c>
    </row>
    <row r="7">
      <c r="A7" t="inlineStr">
        <is>
          <t>Drainage</t>
        </is>
      </c>
      <c r="C7" t="inlineStr">
        <is>
          <t>linear ft</t>
        </is>
      </c>
    </row>
    <row r="8">
      <c r="A8" t="inlineStr">
        <is>
          <t>Fencing/borders</t>
        </is>
      </c>
    </row>
    <row r="9">
      <c r="A9" t="inlineStr">
        <is>
          <t>Cleanup &amp; haul-off</t>
        </is>
      </c>
    </row>
    <row r="10">
      <c r="A10" t="inlineStr">
        <is>
          <t>Permits</t>
        </is>
      </c>
    </row>
    <row r="11">
      <c r="A11" t="inlineStr">
        <is>
          <t>Contingency</t>
        </is>
      </c>
    </row>
    <row r="12">
      <c r="A12" t="inlineStr">
        <is>
          <t>Other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2026-06-22T05:38:45Z</dcterms:created>
  <dcterms:modified xmlns:dcterms="http://purl.org/dc/terms/" xmlns:xsi="http://www.w3.org/2001/XMLSchema-instance" xsi:type="dcterms:W3CDTF">2026-06-22T05:38:45Z</dcterms:modified>
</cp:coreProperties>
</file>