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Price Book" sheetId="2" state="visible" r:id="rId2"/>
  </sheets>
  <definedNames>
    <definedName name="ModelFlag">Inputs!$C$12</definedName>
    <definedName name="StdRate">Inputs!$C$13</definedName>
    <definedName name="AfterRate">Inputs!$C$14</definedName>
    <definedName name="Surcharge">Inputs!$C$15</definedName>
    <definedName name="Margin">Inputs!$C$16</definedName>
    <definedName name="OHperHr">Inputs!$C$17</definedName>
    <definedName name="BetterMult">Inputs!$C$18</definedName>
    <definedName name="BestMult">Inputs!$C$19</definedName>
    <definedName name="_xlnm.Print_Titles" localSheetId="1">'Price Book'!$4:$4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.00"/>
    <numFmt numFmtId="165" formatCode="0.0×"/>
    <numFmt numFmtId="166" formatCode="0.##"/>
    <numFmt numFmtId="167" formatCode="$#,##0"/>
  </numFmts>
  <fonts count="6">
    <font>
      <name val="Calibri"/>
      <family val="2"/>
      <color theme="1"/>
      <sz val="11"/>
      <scheme val="minor"/>
    </font>
    <font>
      <b val="1"/>
      <color rgb="001F2A44"/>
      <sz val="16"/>
    </font>
    <font>
      <i val="1"/>
      <color rgb="006B7280"/>
      <sz val="9"/>
    </font>
    <font>
      <b val="1"/>
      <color rgb="0044506A"/>
      <sz val="10"/>
    </font>
    <font>
      <b val="1"/>
      <color rgb="00FFFFFF"/>
      <sz val="10"/>
    </font>
    <font>
      <i val="1"/>
      <color rgb="008A8A8A"/>
      <sz val="10"/>
    </font>
  </fonts>
  <fills count="5">
    <fill>
      <patternFill/>
    </fill>
    <fill>
      <patternFill patternType="gray125"/>
    </fill>
    <fill>
      <patternFill patternType="solid">
        <fgColor rgb="00FFF7E6"/>
      </patternFill>
    </fill>
    <fill>
      <patternFill patternType="solid">
        <fgColor rgb="001F2A44"/>
      </patternFill>
    </fill>
    <fill>
      <patternFill patternType="solid">
        <fgColor rgb="00EEF2F7"/>
      </patternFill>
    </fill>
  </fills>
  <borders count="2">
    <border>
      <left/>
      <right/>
      <top/>
      <bottom/>
      <diagonal/>
    </border>
    <border>
      <left style="thin">
        <color rgb="00C8CCD4"/>
      </left>
      <right style="thin">
        <color rgb="00C8CCD4"/>
      </right>
      <top style="thin">
        <color rgb="00C8CCD4"/>
      </top>
      <bottom style="thin">
        <color rgb="00C8CCD4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1" applyAlignment="1" pivotButton="0" quotePrefix="0" xfId="0">
      <alignment horizontal="left" vertical="center"/>
    </xf>
    <xf numFmtId="1" fontId="0" fillId="2" borderId="1" applyAlignment="1" pivotButton="0" quotePrefix="0" xfId="0">
      <alignment horizontal="right" vertical="center"/>
    </xf>
    <xf numFmtId="164" fontId="0" fillId="2" borderId="1" applyAlignment="1" pivotButton="0" quotePrefix="0" xfId="0">
      <alignment horizontal="right" vertical="center"/>
    </xf>
    <xf numFmtId="9" fontId="0" fillId="2" borderId="1" applyAlignment="1" pivotButton="0" quotePrefix="0" xfId="0">
      <alignment horizontal="right" vertical="center"/>
    </xf>
    <xf numFmtId="165" fontId="0" fillId="2" borderId="1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0" fontId="4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166" fontId="0" fillId="2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right" vertical="center"/>
    </xf>
    <xf numFmtId="167" fontId="0" fillId="4" borderId="1" applyAlignment="1" pivotButton="0" quotePrefix="0" xfId="0">
      <alignment horizontal="right" vertical="center"/>
    </xf>
    <xf numFmtId="0" fontId="0" fillId="0" borderId="1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40" customWidth="1" min="1" max="1"/>
    <col width="2" customWidth="1" min="2" max="2"/>
    <col width="18" customWidth="1" min="3" max="3"/>
  </cols>
  <sheetData>
    <row r="1">
      <c r="A1" s="1" t="inlineStr">
        <is>
          <t>Flat Rate Price Book — Inputs</t>
        </is>
      </c>
    </row>
    <row r="2">
      <c r="A2" s="2" t="inlineStr">
        <is>
          <t>Edit the amber cells. Every price on the Price Book tab updates from these.</t>
        </is>
      </c>
    </row>
    <row r="3">
      <c r="A3" s="3" t="inlineStr">
        <is>
          <t>Business</t>
        </is>
      </c>
    </row>
    <row r="4">
      <c r="A4" s="3" t="inlineStr">
        <is>
          <t>Business name</t>
        </is>
      </c>
      <c r="C4" s="4" t="n"/>
    </row>
    <row r="5">
      <c r="A5" s="3" t="inlineStr">
        <is>
          <t>Phone</t>
        </is>
      </c>
      <c r="C5" s="4" t="n"/>
    </row>
    <row r="6">
      <c r="A6" s="3" t="inlineStr">
        <is>
          <t>Email</t>
        </is>
      </c>
      <c r="C6" s="4" t="n"/>
    </row>
    <row r="7">
      <c r="A7" s="3" t="inlineStr">
        <is>
          <t>Business address</t>
        </is>
      </c>
      <c r="C7" s="4" t="n"/>
    </row>
    <row r="8">
      <c r="A8" s="3" t="inlineStr">
        <is>
          <t>License # (descriptive only)</t>
        </is>
      </c>
      <c r="C8" s="4" t="n"/>
    </row>
    <row r="9">
      <c r="A9" s="3" t="inlineStr">
        <is>
          <t>Price-book effective date</t>
        </is>
      </c>
      <c r="C9" s="4" t="n"/>
    </row>
    <row r="11">
      <c r="A11" s="3" t="inlineStr">
        <is>
          <t>Pricing inputs</t>
        </is>
      </c>
    </row>
    <row r="12">
      <c r="A12" s="3" t="inlineStr">
        <is>
          <t>Pricing model (margin-target = 1, cost-plus = 0)</t>
        </is>
      </c>
      <c r="C12" s="5" t="n">
        <v>1</v>
      </c>
    </row>
    <row r="13">
      <c r="A13" s="3" t="inlineStr">
        <is>
          <t>Standard labor rate / hr</t>
        </is>
      </c>
      <c r="C13" s="6" t="n">
        <v>0</v>
      </c>
    </row>
    <row r="14">
      <c r="A14" s="3" t="inlineStr">
        <is>
          <t>After-hours labor rate / hr</t>
        </is>
      </c>
      <c r="C14" s="6" t="n">
        <v>0</v>
      </c>
    </row>
    <row r="15">
      <c r="A15" s="3" t="inlineStr">
        <is>
          <t>After-hours flat surcharge</t>
        </is>
      </c>
      <c r="C15" s="6" t="n">
        <v>0</v>
      </c>
    </row>
    <row r="16">
      <c r="A16" s="3" t="inlineStr">
        <is>
          <t>Target gross margin (fraction, e.g. 0.55)</t>
        </is>
      </c>
      <c r="C16" s="7" t="n">
        <v>0.55</v>
      </c>
    </row>
    <row r="17">
      <c r="A17" s="3" t="inlineStr">
        <is>
          <t>Overhead per hour (margin-target only)</t>
        </is>
      </c>
      <c r="C17" s="6" t="n">
        <v>0</v>
      </c>
    </row>
    <row r="18">
      <c r="A18" s="3" t="inlineStr">
        <is>
          <t>Better-tier multiplier</t>
        </is>
      </c>
      <c r="C18" s="8" t="n">
        <v>1.5</v>
      </c>
    </row>
    <row r="19">
      <c r="A19" s="3" t="inlineStr">
        <is>
          <t>Best-tier multiplier (≥ Better)</t>
        </is>
      </c>
      <c r="C19" s="8" t="n">
        <v>2</v>
      </c>
    </row>
    <row r="21" ht="30" customHeight="1">
      <c r="A21" s="2" t="inlineStr">
        <is>
          <t>Pricing model: 1 = price to a target gross margin (Cost ÷ (1 − margin)); 0 = cost-plus (Item cost + rate × hours). Margin must be below 100%.</t>
        </is>
      </c>
    </row>
    <row r="23" ht="30" customHeight="1">
      <c r="A23" s="9" t="inlineStr">
        <is>
          <t>Suggested prices are your own computed estimates, not a guaranteed rate; this is a pricing worksheet, not a CRM or financial, tax, or legal advice.</t>
        </is>
      </c>
    </row>
  </sheetData>
  <mergeCells count="2">
    <mergeCell ref="A21:F21"/>
    <mergeCell ref="A23:F2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J30"/>
  <sheetViews>
    <sheetView workbookViewId="0">
      <selection activeCell="A1" sqref="A1"/>
    </sheetView>
  </sheetViews>
  <sheetFormatPr baseColWidth="8" defaultRowHeight="15"/>
  <cols>
    <col width="20" customWidth="1" min="1" max="1"/>
    <col width="26" customWidth="1" min="2" max="2"/>
    <col width="22" customWidth="1" min="3" max="3"/>
    <col width="11" customWidth="1" min="4" max="4"/>
    <col width="10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</cols>
  <sheetData>
    <row r="1">
      <c r="A1" s="1" t="inlineStr">
        <is>
          <t>Flat Rate Price Book</t>
        </is>
      </c>
    </row>
    <row r="2">
      <c r="A2" s="2" t="inlineStr">
        <is>
          <t>Your reusable service menu. Overwrite the two greyed example rows with your own services — the priced columns recompute from the Inputs tab.</t>
        </is>
      </c>
    </row>
    <row r="4" ht="26" customHeight="1">
      <c r="A4" s="10" t="inlineStr">
        <is>
          <t>Category</t>
        </is>
      </c>
      <c r="B4" s="10" t="inlineStr">
        <is>
          <t>Item / service</t>
        </is>
      </c>
      <c r="C4" s="10" t="inlineStr">
        <is>
          <t>Notes</t>
        </is>
      </c>
      <c r="D4" s="10" t="inlineStr">
        <is>
          <t>Item cost</t>
        </is>
      </c>
      <c r="E4" s="10" t="inlineStr">
        <is>
          <t>Est. hours</t>
        </is>
      </c>
      <c r="F4" s="10" t="inlineStr">
        <is>
          <t>Standard</t>
        </is>
      </c>
      <c r="G4" s="10" t="inlineStr">
        <is>
          <t>After-hours</t>
        </is>
      </c>
      <c r="H4" s="10" t="inlineStr">
        <is>
          <t>Good</t>
        </is>
      </c>
      <c r="I4" s="10" t="inlineStr">
        <is>
          <t>Better</t>
        </is>
      </c>
      <c r="J4" s="10" t="inlineStr">
        <is>
          <t>Best</t>
        </is>
      </c>
    </row>
    <row r="5">
      <c r="A5" s="11" t="inlineStr">
        <is>
          <t>Diagnostic &amp; Dispatch</t>
        </is>
      </c>
      <c r="B5" s="11" t="inlineStr">
        <is>
          <t>Diagnostic &amp; dispatch — standard</t>
        </is>
      </c>
      <c r="C5" s="11" t="inlineStr">
        <is>
          <t>Standard residential service call</t>
        </is>
      </c>
      <c r="D5" s="6" t="n">
        <v>0</v>
      </c>
      <c r="E5" s="12" t="n">
        <v>1</v>
      </c>
      <c r="F5" s="13">
        <f>IF(ModelFlag=1,IF(Margin&gt;=1,($D5+StdRate*$E5+OHperHr*$E5),ROUND(($D5+StdRate*$E5+OHperHr*$E5)/(1-Margin),0)),($D5+StdRate*$E5))</f>
        <v/>
      </c>
      <c r="G5" s="13">
        <f>IF(ModelFlag=1,IF(Margin&gt;=1,($D5+AfterRate*$E5+Surcharge),ROUND(($D5+AfterRate*$E5+OHperHr*$E5+Surcharge)/(1-Margin),0)),($D5+AfterRate*$E5+Surcharge))</f>
        <v/>
      </c>
      <c r="H5" s="14">
        <f>F5</f>
        <v/>
      </c>
      <c r="I5" s="14">
        <f>ROUND(H5*MAX(1,BetterMult),0)</f>
        <v/>
      </c>
      <c r="J5" s="14">
        <f>ROUND(H5*MAX(BetterMult,BestMult),0)</f>
        <v/>
      </c>
    </row>
    <row r="6">
      <c r="A6" s="11" t="inlineStr">
        <is>
          <t>Capacitors</t>
        </is>
      </c>
      <c r="B6" s="11" t="inlineStr">
        <is>
          <t>Run capacitor replacement — single</t>
        </is>
      </c>
      <c r="C6" s="11" t="inlineStr">
        <is>
          <t>Standard residential</t>
        </is>
      </c>
      <c r="D6" s="6" t="n">
        <v>18</v>
      </c>
      <c r="E6" s="12" t="n">
        <v>0.5</v>
      </c>
      <c r="F6" s="13">
        <f>IF(ModelFlag=1,IF(Margin&gt;=1,($D6+StdRate*$E6+OHperHr*$E6),ROUND(($D6+StdRate*$E6+OHperHr*$E6)/(1-Margin),0)),($D6+StdRate*$E6))</f>
        <v/>
      </c>
      <c r="G6" s="13">
        <f>IF(ModelFlag=1,IF(Margin&gt;=1,($D6+AfterRate*$E6+Surcharge),ROUND(($D6+AfterRate*$E6+OHperHr*$E6+Surcharge)/(1-Margin),0)),($D6+AfterRate*$E6+Surcharge))</f>
        <v/>
      </c>
      <c r="H6" s="14">
        <f>F6</f>
        <v/>
      </c>
      <c r="I6" s="14">
        <f>ROUND(H6*MAX(1,BetterMult),0)</f>
        <v/>
      </c>
      <c r="J6" s="14">
        <f>ROUND(H6*MAX(BetterMult,BestMult),0)</f>
        <v/>
      </c>
    </row>
    <row r="7">
      <c r="A7" s="15" t="n"/>
      <c r="B7" s="15" t="n"/>
      <c r="C7" s="15" t="n"/>
      <c r="D7" s="6" t="n"/>
      <c r="E7" s="12" t="n"/>
      <c r="F7" s="13">
        <f>IF(ModelFlag=1,IF(Margin&gt;=1,($D7+StdRate*$E7+OHperHr*$E7),ROUND(($D7+StdRate*$E7+OHperHr*$E7)/(1-Margin),0)),($D7+StdRate*$E7))</f>
        <v/>
      </c>
      <c r="G7" s="13">
        <f>IF(ModelFlag=1,IF(Margin&gt;=1,($D7+AfterRate*$E7+Surcharge),ROUND(($D7+AfterRate*$E7+OHperHr*$E7+Surcharge)/(1-Margin),0)),($D7+AfterRate*$E7+Surcharge))</f>
        <v/>
      </c>
      <c r="H7" s="14">
        <f>F7</f>
        <v/>
      </c>
      <c r="I7" s="14">
        <f>ROUND(H7*MAX(1,BetterMult),0)</f>
        <v/>
      </c>
      <c r="J7" s="14">
        <f>ROUND(H7*MAX(BetterMult,BestMult),0)</f>
        <v/>
      </c>
    </row>
    <row r="8">
      <c r="A8" s="15" t="n"/>
      <c r="B8" s="15" t="n"/>
      <c r="C8" s="15" t="n"/>
      <c r="D8" s="6" t="n"/>
      <c r="E8" s="12" t="n"/>
      <c r="F8" s="13">
        <f>IF(ModelFlag=1,IF(Margin&gt;=1,($D8+StdRate*$E8+OHperHr*$E8),ROUND(($D8+StdRate*$E8+OHperHr*$E8)/(1-Margin),0)),($D8+StdRate*$E8))</f>
        <v/>
      </c>
      <c r="G8" s="13">
        <f>IF(ModelFlag=1,IF(Margin&gt;=1,($D8+AfterRate*$E8+Surcharge),ROUND(($D8+AfterRate*$E8+OHperHr*$E8+Surcharge)/(1-Margin),0)),($D8+AfterRate*$E8+Surcharge))</f>
        <v/>
      </c>
      <c r="H8" s="14">
        <f>F8</f>
        <v/>
      </c>
      <c r="I8" s="14">
        <f>ROUND(H8*MAX(1,BetterMult),0)</f>
        <v/>
      </c>
      <c r="J8" s="14">
        <f>ROUND(H8*MAX(BetterMult,BestMult),0)</f>
        <v/>
      </c>
    </row>
    <row r="9">
      <c r="A9" s="15" t="n"/>
      <c r="B9" s="15" t="n"/>
      <c r="C9" s="15" t="n"/>
      <c r="D9" s="6" t="n"/>
      <c r="E9" s="12" t="n"/>
      <c r="F9" s="13">
        <f>IF(ModelFlag=1,IF(Margin&gt;=1,($D9+StdRate*$E9+OHperHr*$E9),ROUND(($D9+StdRate*$E9+OHperHr*$E9)/(1-Margin),0)),($D9+StdRate*$E9))</f>
        <v/>
      </c>
      <c r="G9" s="13">
        <f>IF(ModelFlag=1,IF(Margin&gt;=1,($D9+AfterRate*$E9+Surcharge),ROUND(($D9+AfterRate*$E9+OHperHr*$E9+Surcharge)/(1-Margin),0)),($D9+AfterRate*$E9+Surcharge))</f>
        <v/>
      </c>
      <c r="H9" s="14">
        <f>F9</f>
        <v/>
      </c>
      <c r="I9" s="14">
        <f>ROUND(H9*MAX(1,BetterMult),0)</f>
        <v/>
      </c>
      <c r="J9" s="14">
        <f>ROUND(H9*MAX(BetterMult,BestMult),0)</f>
        <v/>
      </c>
    </row>
    <row r="10">
      <c r="A10" s="15" t="n"/>
      <c r="B10" s="15" t="n"/>
      <c r="C10" s="15" t="n"/>
      <c r="D10" s="6" t="n"/>
      <c r="E10" s="12" t="n"/>
      <c r="F10" s="13">
        <f>IF(ModelFlag=1,IF(Margin&gt;=1,($D10+StdRate*$E10+OHperHr*$E10),ROUND(($D10+StdRate*$E10+OHperHr*$E10)/(1-Margin),0)),($D10+StdRate*$E10))</f>
        <v/>
      </c>
      <c r="G10" s="13">
        <f>IF(ModelFlag=1,IF(Margin&gt;=1,($D10+AfterRate*$E10+Surcharge),ROUND(($D10+AfterRate*$E10+OHperHr*$E10+Surcharge)/(1-Margin),0)),($D10+AfterRate*$E10+Surcharge))</f>
        <v/>
      </c>
      <c r="H10" s="14">
        <f>F10</f>
        <v/>
      </c>
      <c r="I10" s="14">
        <f>ROUND(H10*MAX(1,BetterMult),0)</f>
        <v/>
      </c>
      <c r="J10" s="14">
        <f>ROUND(H10*MAX(BetterMult,BestMult),0)</f>
        <v/>
      </c>
    </row>
    <row r="11">
      <c r="A11" s="15" t="n"/>
      <c r="B11" s="15" t="n"/>
      <c r="C11" s="15" t="n"/>
      <c r="D11" s="6" t="n"/>
      <c r="E11" s="12" t="n"/>
      <c r="F11" s="13">
        <f>IF(ModelFlag=1,IF(Margin&gt;=1,($D11+StdRate*$E11+OHperHr*$E11),ROUND(($D11+StdRate*$E11+OHperHr*$E11)/(1-Margin),0)),($D11+StdRate*$E11))</f>
        <v/>
      </c>
      <c r="G11" s="13">
        <f>IF(ModelFlag=1,IF(Margin&gt;=1,($D11+AfterRate*$E11+Surcharge),ROUND(($D11+AfterRate*$E11+OHperHr*$E11+Surcharge)/(1-Margin),0)),($D11+AfterRate*$E11+Surcharge))</f>
        <v/>
      </c>
      <c r="H11" s="14">
        <f>F11</f>
        <v/>
      </c>
      <c r="I11" s="14">
        <f>ROUND(H11*MAX(1,BetterMult),0)</f>
        <v/>
      </c>
      <c r="J11" s="14">
        <f>ROUND(H11*MAX(BetterMult,BestMult),0)</f>
        <v/>
      </c>
    </row>
    <row r="12">
      <c r="A12" s="15" t="n"/>
      <c r="B12" s="15" t="n"/>
      <c r="C12" s="15" t="n"/>
      <c r="D12" s="6" t="n"/>
      <c r="E12" s="12" t="n"/>
      <c r="F12" s="13">
        <f>IF(ModelFlag=1,IF(Margin&gt;=1,($D12+StdRate*$E12+OHperHr*$E12),ROUND(($D12+StdRate*$E12+OHperHr*$E12)/(1-Margin),0)),($D12+StdRate*$E12))</f>
        <v/>
      </c>
      <c r="G12" s="13">
        <f>IF(ModelFlag=1,IF(Margin&gt;=1,($D12+AfterRate*$E12+Surcharge),ROUND(($D12+AfterRate*$E12+OHperHr*$E12+Surcharge)/(1-Margin),0)),($D12+AfterRate*$E12+Surcharge))</f>
        <v/>
      </c>
      <c r="H12" s="14">
        <f>F12</f>
        <v/>
      </c>
      <c r="I12" s="14">
        <f>ROUND(H12*MAX(1,BetterMult),0)</f>
        <v/>
      </c>
      <c r="J12" s="14">
        <f>ROUND(H12*MAX(BetterMult,BestMult),0)</f>
        <v/>
      </c>
    </row>
    <row r="13">
      <c r="A13" s="15" t="n"/>
      <c r="B13" s="15" t="n"/>
      <c r="C13" s="15" t="n"/>
      <c r="D13" s="6" t="n"/>
      <c r="E13" s="12" t="n"/>
      <c r="F13" s="13">
        <f>IF(ModelFlag=1,IF(Margin&gt;=1,($D13+StdRate*$E13+OHperHr*$E13),ROUND(($D13+StdRate*$E13+OHperHr*$E13)/(1-Margin),0)),($D13+StdRate*$E13))</f>
        <v/>
      </c>
      <c r="G13" s="13">
        <f>IF(ModelFlag=1,IF(Margin&gt;=1,($D13+AfterRate*$E13+Surcharge),ROUND(($D13+AfterRate*$E13+OHperHr*$E13+Surcharge)/(1-Margin),0)),($D13+AfterRate*$E13+Surcharge))</f>
        <v/>
      </c>
      <c r="H13" s="14">
        <f>F13</f>
        <v/>
      </c>
      <c r="I13" s="14">
        <f>ROUND(H13*MAX(1,BetterMult),0)</f>
        <v/>
      </c>
      <c r="J13" s="14">
        <f>ROUND(H13*MAX(BetterMult,BestMult),0)</f>
        <v/>
      </c>
    </row>
    <row r="14">
      <c r="A14" s="15" t="n"/>
      <c r="B14" s="15" t="n"/>
      <c r="C14" s="15" t="n"/>
      <c r="D14" s="6" t="n"/>
      <c r="E14" s="12" t="n"/>
      <c r="F14" s="13">
        <f>IF(ModelFlag=1,IF(Margin&gt;=1,($D14+StdRate*$E14+OHperHr*$E14),ROUND(($D14+StdRate*$E14+OHperHr*$E14)/(1-Margin),0)),($D14+StdRate*$E14))</f>
        <v/>
      </c>
      <c r="G14" s="13">
        <f>IF(ModelFlag=1,IF(Margin&gt;=1,($D14+AfterRate*$E14+Surcharge),ROUND(($D14+AfterRate*$E14+OHperHr*$E14+Surcharge)/(1-Margin),0)),($D14+AfterRate*$E14+Surcharge))</f>
        <v/>
      </c>
      <c r="H14" s="14">
        <f>F14</f>
        <v/>
      </c>
      <c r="I14" s="14">
        <f>ROUND(H14*MAX(1,BetterMult),0)</f>
        <v/>
      </c>
      <c r="J14" s="14">
        <f>ROUND(H14*MAX(BetterMult,BestMult),0)</f>
        <v/>
      </c>
    </row>
    <row r="15">
      <c r="A15" s="15" t="n"/>
      <c r="B15" s="15" t="n"/>
      <c r="C15" s="15" t="n"/>
      <c r="D15" s="6" t="n"/>
      <c r="E15" s="12" t="n"/>
      <c r="F15" s="13">
        <f>IF(ModelFlag=1,IF(Margin&gt;=1,($D15+StdRate*$E15+OHperHr*$E15),ROUND(($D15+StdRate*$E15+OHperHr*$E15)/(1-Margin),0)),($D15+StdRate*$E15))</f>
        <v/>
      </c>
      <c r="G15" s="13">
        <f>IF(ModelFlag=1,IF(Margin&gt;=1,($D15+AfterRate*$E15+Surcharge),ROUND(($D15+AfterRate*$E15+OHperHr*$E15+Surcharge)/(1-Margin),0)),($D15+AfterRate*$E15+Surcharge))</f>
        <v/>
      </c>
      <c r="H15" s="14">
        <f>F15</f>
        <v/>
      </c>
      <c r="I15" s="14">
        <f>ROUND(H15*MAX(1,BetterMult),0)</f>
        <v/>
      </c>
      <c r="J15" s="14">
        <f>ROUND(H15*MAX(BetterMult,BestMult),0)</f>
        <v/>
      </c>
    </row>
    <row r="16">
      <c r="A16" s="15" t="n"/>
      <c r="B16" s="15" t="n"/>
      <c r="C16" s="15" t="n"/>
      <c r="D16" s="6" t="n"/>
      <c r="E16" s="12" t="n"/>
      <c r="F16" s="13">
        <f>IF(ModelFlag=1,IF(Margin&gt;=1,($D16+StdRate*$E16+OHperHr*$E16),ROUND(($D16+StdRate*$E16+OHperHr*$E16)/(1-Margin),0)),($D16+StdRate*$E16))</f>
        <v/>
      </c>
      <c r="G16" s="13">
        <f>IF(ModelFlag=1,IF(Margin&gt;=1,($D16+AfterRate*$E16+Surcharge),ROUND(($D16+AfterRate*$E16+OHperHr*$E16+Surcharge)/(1-Margin),0)),($D16+AfterRate*$E16+Surcharge))</f>
        <v/>
      </c>
      <c r="H16" s="14">
        <f>F16</f>
        <v/>
      </c>
      <c r="I16" s="14">
        <f>ROUND(H16*MAX(1,BetterMult),0)</f>
        <v/>
      </c>
      <c r="J16" s="14">
        <f>ROUND(H16*MAX(BetterMult,BestMult),0)</f>
        <v/>
      </c>
    </row>
    <row r="17">
      <c r="A17" s="15" t="n"/>
      <c r="B17" s="15" t="n"/>
      <c r="C17" s="15" t="n"/>
      <c r="D17" s="6" t="n"/>
      <c r="E17" s="12" t="n"/>
      <c r="F17" s="13">
        <f>IF(ModelFlag=1,IF(Margin&gt;=1,($D17+StdRate*$E17+OHperHr*$E17),ROUND(($D17+StdRate*$E17+OHperHr*$E17)/(1-Margin),0)),($D17+StdRate*$E17))</f>
        <v/>
      </c>
      <c r="G17" s="13">
        <f>IF(ModelFlag=1,IF(Margin&gt;=1,($D17+AfterRate*$E17+Surcharge),ROUND(($D17+AfterRate*$E17+OHperHr*$E17+Surcharge)/(1-Margin),0)),($D17+AfterRate*$E17+Surcharge))</f>
        <v/>
      </c>
      <c r="H17" s="14">
        <f>F17</f>
        <v/>
      </c>
      <c r="I17" s="14">
        <f>ROUND(H17*MAX(1,BetterMult),0)</f>
        <v/>
      </c>
      <c r="J17" s="14">
        <f>ROUND(H17*MAX(BetterMult,BestMult),0)</f>
        <v/>
      </c>
    </row>
    <row r="18">
      <c r="A18" s="15" t="n"/>
      <c r="B18" s="15" t="n"/>
      <c r="C18" s="15" t="n"/>
      <c r="D18" s="6" t="n"/>
      <c r="E18" s="12" t="n"/>
      <c r="F18" s="13">
        <f>IF(ModelFlag=1,IF(Margin&gt;=1,($D18+StdRate*$E18+OHperHr*$E18),ROUND(($D18+StdRate*$E18+OHperHr*$E18)/(1-Margin),0)),($D18+StdRate*$E18))</f>
        <v/>
      </c>
      <c r="G18" s="13">
        <f>IF(ModelFlag=1,IF(Margin&gt;=1,($D18+AfterRate*$E18+Surcharge),ROUND(($D18+AfterRate*$E18+OHperHr*$E18+Surcharge)/(1-Margin),0)),($D18+AfterRate*$E18+Surcharge))</f>
        <v/>
      </c>
      <c r="H18" s="14">
        <f>F18</f>
        <v/>
      </c>
      <c r="I18" s="14">
        <f>ROUND(H18*MAX(1,BetterMult),0)</f>
        <v/>
      </c>
      <c r="J18" s="14">
        <f>ROUND(H18*MAX(BetterMult,BestMult),0)</f>
        <v/>
      </c>
    </row>
    <row r="19">
      <c r="A19" s="15" t="n"/>
      <c r="B19" s="15" t="n"/>
      <c r="C19" s="15" t="n"/>
      <c r="D19" s="6" t="n"/>
      <c r="E19" s="12" t="n"/>
      <c r="F19" s="13">
        <f>IF(ModelFlag=1,IF(Margin&gt;=1,($D19+StdRate*$E19+OHperHr*$E19),ROUND(($D19+StdRate*$E19+OHperHr*$E19)/(1-Margin),0)),($D19+StdRate*$E19))</f>
        <v/>
      </c>
      <c r="G19" s="13">
        <f>IF(ModelFlag=1,IF(Margin&gt;=1,($D19+AfterRate*$E19+Surcharge),ROUND(($D19+AfterRate*$E19+OHperHr*$E19+Surcharge)/(1-Margin),0)),($D19+AfterRate*$E19+Surcharge))</f>
        <v/>
      </c>
      <c r="H19" s="14">
        <f>F19</f>
        <v/>
      </c>
      <c r="I19" s="14">
        <f>ROUND(H19*MAX(1,BetterMult),0)</f>
        <v/>
      </c>
      <c r="J19" s="14">
        <f>ROUND(H19*MAX(BetterMult,BestMult),0)</f>
        <v/>
      </c>
    </row>
    <row r="20">
      <c r="A20" s="15" t="n"/>
      <c r="B20" s="15" t="n"/>
      <c r="C20" s="15" t="n"/>
      <c r="D20" s="6" t="n"/>
      <c r="E20" s="12" t="n"/>
      <c r="F20" s="13">
        <f>IF(ModelFlag=1,IF(Margin&gt;=1,($D20+StdRate*$E20+OHperHr*$E20),ROUND(($D20+StdRate*$E20+OHperHr*$E20)/(1-Margin),0)),($D20+StdRate*$E20))</f>
        <v/>
      </c>
      <c r="G20" s="13">
        <f>IF(ModelFlag=1,IF(Margin&gt;=1,($D20+AfterRate*$E20+Surcharge),ROUND(($D20+AfterRate*$E20+OHperHr*$E20+Surcharge)/(1-Margin),0)),($D20+AfterRate*$E20+Surcharge))</f>
        <v/>
      </c>
      <c r="H20" s="14">
        <f>F20</f>
        <v/>
      </c>
      <c r="I20" s="14">
        <f>ROUND(H20*MAX(1,BetterMult),0)</f>
        <v/>
      </c>
      <c r="J20" s="14">
        <f>ROUND(H20*MAX(BetterMult,BestMult),0)</f>
        <v/>
      </c>
    </row>
    <row r="21">
      <c r="A21" s="15" t="n"/>
      <c r="B21" s="15" t="n"/>
      <c r="C21" s="15" t="n"/>
      <c r="D21" s="6" t="n"/>
      <c r="E21" s="12" t="n"/>
      <c r="F21" s="13">
        <f>IF(ModelFlag=1,IF(Margin&gt;=1,($D21+StdRate*$E21+OHperHr*$E21),ROUND(($D21+StdRate*$E21+OHperHr*$E21)/(1-Margin),0)),($D21+StdRate*$E21))</f>
        <v/>
      </c>
      <c r="G21" s="13">
        <f>IF(ModelFlag=1,IF(Margin&gt;=1,($D21+AfterRate*$E21+Surcharge),ROUND(($D21+AfterRate*$E21+OHperHr*$E21+Surcharge)/(1-Margin),0)),($D21+AfterRate*$E21+Surcharge))</f>
        <v/>
      </c>
      <c r="H21" s="14">
        <f>F21</f>
        <v/>
      </c>
      <c r="I21" s="14">
        <f>ROUND(H21*MAX(1,BetterMult),0)</f>
        <v/>
      </c>
      <c r="J21" s="14">
        <f>ROUND(H21*MAX(BetterMult,BestMult),0)</f>
        <v/>
      </c>
    </row>
    <row r="22">
      <c r="A22" s="15" t="n"/>
      <c r="B22" s="15" t="n"/>
      <c r="C22" s="15" t="n"/>
      <c r="D22" s="6" t="n"/>
      <c r="E22" s="12" t="n"/>
      <c r="F22" s="13">
        <f>IF(ModelFlag=1,IF(Margin&gt;=1,($D22+StdRate*$E22+OHperHr*$E22),ROUND(($D22+StdRate*$E22+OHperHr*$E22)/(1-Margin),0)),($D22+StdRate*$E22))</f>
        <v/>
      </c>
      <c r="G22" s="13">
        <f>IF(ModelFlag=1,IF(Margin&gt;=1,($D22+AfterRate*$E22+Surcharge),ROUND(($D22+AfterRate*$E22+OHperHr*$E22+Surcharge)/(1-Margin),0)),($D22+AfterRate*$E22+Surcharge))</f>
        <v/>
      </c>
      <c r="H22" s="14">
        <f>F22</f>
        <v/>
      </c>
      <c r="I22" s="14">
        <f>ROUND(H22*MAX(1,BetterMult),0)</f>
        <v/>
      </c>
      <c r="J22" s="14">
        <f>ROUND(H22*MAX(BetterMult,BestMult),0)</f>
        <v/>
      </c>
    </row>
    <row r="23">
      <c r="A23" s="15" t="n"/>
      <c r="B23" s="15" t="n"/>
      <c r="C23" s="15" t="n"/>
      <c r="D23" s="6" t="n"/>
      <c r="E23" s="12" t="n"/>
      <c r="F23" s="13">
        <f>IF(ModelFlag=1,IF(Margin&gt;=1,($D23+StdRate*$E23+OHperHr*$E23),ROUND(($D23+StdRate*$E23+OHperHr*$E23)/(1-Margin),0)),($D23+StdRate*$E23))</f>
        <v/>
      </c>
      <c r="G23" s="13">
        <f>IF(ModelFlag=1,IF(Margin&gt;=1,($D23+AfterRate*$E23+Surcharge),ROUND(($D23+AfterRate*$E23+OHperHr*$E23+Surcharge)/(1-Margin),0)),($D23+AfterRate*$E23+Surcharge))</f>
        <v/>
      </c>
      <c r="H23" s="14">
        <f>F23</f>
        <v/>
      </c>
      <c r="I23" s="14">
        <f>ROUND(H23*MAX(1,BetterMult),0)</f>
        <v/>
      </c>
      <c r="J23" s="14">
        <f>ROUND(H23*MAX(BetterMult,BestMult),0)</f>
        <v/>
      </c>
    </row>
    <row r="24">
      <c r="A24" s="15" t="n"/>
      <c r="B24" s="15" t="n"/>
      <c r="C24" s="15" t="n"/>
      <c r="D24" s="6" t="n"/>
      <c r="E24" s="12" t="n"/>
      <c r="F24" s="13">
        <f>IF(ModelFlag=1,IF(Margin&gt;=1,($D24+StdRate*$E24+OHperHr*$E24),ROUND(($D24+StdRate*$E24+OHperHr*$E24)/(1-Margin),0)),($D24+StdRate*$E24))</f>
        <v/>
      </c>
      <c r="G24" s="13">
        <f>IF(ModelFlag=1,IF(Margin&gt;=1,($D24+AfterRate*$E24+Surcharge),ROUND(($D24+AfterRate*$E24+OHperHr*$E24+Surcharge)/(1-Margin),0)),($D24+AfterRate*$E24+Surcharge))</f>
        <v/>
      </c>
      <c r="H24" s="14">
        <f>F24</f>
        <v/>
      </c>
      <c r="I24" s="14">
        <f>ROUND(H24*MAX(1,BetterMult),0)</f>
        <v/>
      </c>
      <c r="J24" s="14">
        <f>ROUND(H24*MAX(BetterMult,BestMult),0)</f>
        <v/>
      </c>
    </row>
    <row r="26">
      <c r="A26" s="2" t="inlineStr">
        <is>
          <t>Clear the two greyed example rows above and enter your own services.</t>
        </is>
      </c>
    </row>
    <row r="27">
      <c r="A27" s="3" t="inlineStr">
        <is>
          <t>Terms / notes:</t>
        </is>
      </c>
      <c r="B27" s="16" t="inlineStr">
        <is>
          <t>Prices are estimates and subject to on-site verification.</t>
        </is>
      </c>
    </row>
    <row r="28">
      <c r="A28" s="3" t="inlineStr">
        <is>
          <t>Effective date:</t>
        </is>
      </c>
      <c r="B28" s="16" t="inlineStr">
        <is>
          <t>____________</t>
        </is>
      </c>
      <c r="D28" s="2" t="inlineStr">
        <is>
          <t>Tax shown on the invoice — this menu lists pre-tax prices.</t>
        </is>
      </c>
    </row>
    <row r="30" ht="30" customHeight="1">
      <c r="A30" s="9" t="inlineStr">
        <is>
          <t>Suggested prices are your own computed estimates, not a guaranteed rate; this is a pricing worksheet, not a CRM or financial, tax, or legal advice.</t>
        </is>
      </c>
    </row>
  </sheetData>
  <mergeCells count="4">
    <mergeCell ref="D28:J28"/>
    <mergeCell ref="A30:J30"/>
    <mergeCell ref="A26:E26"/>
    <mergeCell ref="B27:H27"/>
  </mergeCells>
  <dataValidations count="1">
    <dataValidation sqref="A5:A24" showDropDown="0" showInputMessage="0" showErrorMessage="0" allowBlank="1" error="Pick a category (or type your own after clearing validation)." prompt="Seeded HVAC-flavored menu — overwrite freely for your trade." type="list">
      <formula1>"Diagnostic &amp; Dispatch,Capacitors,Motors,Thermostats,Coils,Drain &amp; Condensate,Heating,Compressors,Electrical,IAQ / Maintenance"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2026-06-22T05:36:38Z</dcterms:created>
  <dcterms:modified xmlns:dcterms="http://purl.org/dc/terms/" xmlns:xsi="http://www.w3.org/2001/XMLSchema-instance" xsi:type="dcterms:W3CDTF">2026-06-22T05:36:38Z</dcterms:modified>
</cp:coreProperties>
</file>